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275" windowHeight="9315" tabRatio="884" activeTab="0"/>
  </bookViews>
  <sheets>
    <sheet name="Содержание" sheetId="1" r:id="rId1"/>
    <sheet name="Инструкция" sheetId="2" r:id="rId2"/>
    <sheet name="Анкета учителя" sheetId="3" r:id="rId3"/>
    <sheet name="Успеваемость и качество знаний" sheetId="4" r:id="rId4"/>
    <sheet name="Выполнение программы" sheetId="5" r:id="rId5"/>
    <sheet name="Метод. работа, повышение кв." sheetId="6" r:id="rId6"/>
    <sheet name="Работа с одарёнными учащимися" sheetId="7" r:id="rId7"/>
    <sheet name="Индивидуальное обучение" sheetId="8" r:id="rId8"/>
    <sheet name="Слабоуспевающие" sheetId="9" r:id="rId9"/>
    <sheet name="Пропуски" sheetId="10" r:id="rId10"/>
    <sheet name="Резерв" sheetId="11" r:id="rId11"/>
    <sheet name="Контингент" sheetId="12" r:id="rId12"/>
    <sheet name="Занятость" sheetId="13" r:id="rId13"/>
    <sheet name="Инф о внеуч деят " sheetId="14" r:id="rId14"/>
    <sheet name="Газеты, плакаты" sheetId="15" r:id="rId15"/>
    <sheet name="Статьи на сайт" sheetId="16" r:id="rId16"/>
    <sheet name="Трудные" sheetId="17" r:id="rId17"/>
  </sheets>
  <definedNames>
    <definedName name="_xlnm.Print_Area" localSheetId="2">'Анкета учителя'!$A$1:$K$42</definedName>
    <definedName name="_xlnm.Print_Area" localSheetId="4">'Выполнение программы'!$A$1:$P$33</definedName>
    <definedName name="_xlnm.Print_Area" localSheetId="7">'Индивидуальное обучение'!$A$1:$K$22</definedName>
    <definedName name="_xlnm.Print_Area" localSheetId="1">'Инструкция'!$A$1:$A$21</definedName>
    <definedName name="_xlnm.Print_Area" localSheetId="9">'Пропуски'!$A$1:$L$19</definedName>
    <definedName name="_xlnm.Print_Area" localSheetId="6">'Работа с одарёнными учащимися'!$A$1:$F$35</definedName>
    <definedName name="_xlnm.Print_Area" localSheetId="10">'Резерв'!$A$1:$K$19</definedName>
    <definedName name="_xlnm.Print_Area" localSheetId="8">'Слабоуспевающие'!$A$1:$L$26</definedName>
    <definedName name="_xlnm.Print_Area" localSheetId="3">'Успеваемость и качество знаний'!$A$1:$N$27</definedName>
  </definedNames>
  <calcPr fullCalcOnLoad="1"/>
</workbook>
</file>

<file path=xl/sharedStrings.xml><?xml version="1.0" encoding="utf-8"?>
<sst xmlns="http://schemas.openxmlformats.org/spreadsheetml/2006/main" count="353" uniqueCount="238">
  <si>
    <t>Класс</t>
  </si>
  <si>
    <t>Количество учащихся</t>
  </si>
  <si>
    <t>%  успеваемости</t>
  </si>
  <si>
    <t>%  качества</t>
  </si>
  <si>
    <t>Учитель</t>
  </si>
  <si>
    <t>Предмет</t>
  </si>
  <si>
    <t>Не аттест.</t>
  </si>
  <si>
    <t>предмет</t>
  </si>
  <si>
    <t>Учебный год</t>
  </si>
  <si>
    <t>ФИ учащегося</t>
  </si>
  <si>
    <t>Оценка</t>
  </si>
  <si>
    <t>Четверть</t>
  </si>
  <si>
    <t>Мероприятие</t>
  </si>
  <si>
    <t>Количество участников</t>
  </si>
  <si>
    <t>Результаты</t>
  </si>
  <si>
    <t>ФИ ученика</t>
  </si>
  <si>
    <t>Статус</t>
  </si>
  <si>
    <t>Информация об индивидуальном обучении учащихся</t>
  </si>
  <si>
    <t>Кол-во часов по плану</t>
  </si>
  <si>
    <t>Экскурсий</t>
  </si>
  <si>
    <t>Итого</t>
  </si>
  <si>
    <t>На    "5"</t>
  </si>
  <si>
    <t>"3"</t>
  </si>
  <si>
    <t>"2"</t>
  </si>
  <si>
    <t>Информация об успеваемости и качестве знаний учащихся</t>
  </si>
  <si>
    <t>Кол-во часов  (факт)</t>
  </si>
  <si>
    <t>Количество  работ</t>
  </si>
  <si>
    <t>контрольных</t>
  </si>
  <si>
    <t>творческих</t>
  </si>
  <si>
    <t>практических</t>
  </si>
  <si>
    <t>самостоятельных</t>
  </si>
  <si>
    <t>Кол-во часов  (план)</t>
  </si>
  <si>
    <t xml:space="preserve">Дата заполнения </t>
  </si>
  <si>
    <t>Реализованных учебных проектов</t>
  </si>
  <si>
    <t>№ п/п</t>
  </si>
  <si>
    <t>Информация о выполнении программы, её теоретической и практической частей</t>
  </si>
  <si>
    <t>Тема урока или проекта</t>
  </si>
  <si>
    <t>Длительность проекта</t>
  </si>
  <si>
    <t>вид проекта</t>
  </si>
  <si>
    <t>Форма подведения итогов проекта</t>
  </si>
  <si>
    <t>Информация об уроках с использованием ИКТ или проектных технологий</t>
  </si>
  <si>
    <t>Фактическое кол-во часов</t>
  </si>
  <si>
    <t>Контрольных работ</t>
  </si>
  <si>
    <t>Творческих работ</t>
  </si>
  <si>
    <t>Практических работ</t>
  </si>
  <si>
    <t>Самостоятельных работ</t>
  </si>
  <si>
    <t>Средние показатели</t>
  </si>
  <si>
    <t>Фамилия, имя, отчество</t>
  </si>
  <si>
    <t>Педагогический стаж</t>
  </si>
  <si>
    <t>Категория</t>
  </si>
  <si>
    <t>Дата последней аттестации</t>
  </si>
  <si>
    <t>Информация о повышении квалификации (название курсов, кем проводились, когда, № удостоверения)</t>
  </si>
  <si>
    <t>Количество часов ауд. занятости</t>
  </si>
  <si>
    <t>Количество часов неауд. занятости</t>
  </si>
  <si>
    <t>Общие сведения об учителе</t>
  </si>
  <si>
    <t>Название</t>
  </si>
  <si>
    <t>Классы</t>
  </si>
  <si>
    <t>Предметы</t>
  </si>
  <si>
    <t>Образование</t>
  </si>
  <si>
    <t>Когда и что окончил</t>
  </si>
  <si>
    <t>Специальность</t>
  </si>
  <si>
    <t xml:space="preserve">Название  </t>
  </si>
  <si>
    <t>Охват детей</t>
  </si>
  <si>
    <t>кол-во часов</t>
  </si>
  <si>
    <t>Время проведения</t>
  </si>
  <si>
    <t>Классное руководство</t>
  </si>
  <si>
    <t>Дата заполнения анкеты</t>
  </si>
  <si>
    <t>Сроки прохождения</t>
  </si>
  <si>
    <t>Кол-во часов</t>
  </si>
  <si>
    <t>Название курсов, учебных семинаров</t>
  </si>
  <si>
    <t>№ удостоверения, свидетельства</t>
  </si>
  <si>
    <t>Информация о повышении квалификации за отчётный период</t>
  </si>
  <si>
    <t>Уровень</t>
  </si>
  <si>
    <t>Форма участие</t>
  </si>
  <si>
    <t>Дата</t>
  </si>
  <si>
    <t>Дата заполнения</t>
  </si>
  <si>
    <t>Информация об участии в конкурсах</t>
  </si>
  <si>
    <t>Название конкурса</t>
  </si>
  <si>
    <t>Результат</t>
  </si>
  <si>
    <t>Наличие публикаций</t>
  </si>
  <si>
    <t>Выходные данные</t>
  </si>
  <si>
    <t>Опытно-экспериментальная деятельность</t>
  </si>
  <si>
    <t>Тема эксперимента</t>
  </si>
  <si>
    <t>Год, этап</t>
  </si>
  <si>
    <t>Краткое содержание деятельности</t>
  </si>
  <si>
    <t>E-mail</t>
  </si>
  <si>
    <t>Наличие дома Интернета (указать вид, если есть)</t>
  </si>
  <si>
    <t>Наличие собственного сайта или Web-страницы (указать адрес, если есть)</t>
  </si>
  <si>
    <t>Награды</t>
  </si>
  <si>
    <t>Внимание!</t>
  </si>
  <si>
    <t xml:space="preserve"> </t>
  </si>
  <si>
    <t xml:space="preserve"> Содержание отчёта:</t>
  </si>
  <si>
    <t xml:space="preserve">Примечание. </t>
  </si>
  <si>
    <t>1. Анкета заполняется один раз, затем в течение года (при необходимости) редактируется.</t>
  </si>
  <si>
    <r>
      <t>2. Вкладку «Индивидуальное обучение» заполнять только тем, у кого оно есть</t>
    </r>
    <r>
      <rPr>
        <b/>
        <i/>
        <sz val="12"/>
        <rFont val="Times New Roman"/>
        <family val="1"/>
      </rPr>
      <t>.</t>
    </r>
  </si>
  <si>
    <r>
      <t xml:space="preserve">Внимание! Ячейки </t>
    </r>
    <r>
      <rPr>
        <b/>
        <sz val="11"/>
        <color indexed="52"/>
        <rFont val="Arial Cyr"/>
        <family val="0"/>
      </rPr>
      <t>выделенные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color indexed="51"/>
        <rFont val="Arial Cyr"/>
        <family val="0"/>
      </rPr>
      <t>жёлтым</t>
    </r>
    <r>
      <rPr>
        <b/>
        <sz val="11"/>
        <color indexed="10"/>
        <rFont val="Arial Cyr"/>
        <family val="0"/>
      </rPr>
      <t xml:space="preserve"> цветом не заполнять!</t>
    </r>
  </si>
  <si>
    <t>1. Анкета учителя</t>
  </si>
  <si>
    <t>2. Успеваемость и качество знаний</t>
  </si>
  <si>
    <t>3. Выполнение программы</t>
  </si>
  <si>
    <t>4. Индивидуальное обучение</t>
  </si>
  <si>
    <t>5. Работа с одарёнными учащимися</t>
  </si>
  <si>
    <t>6. Методическая работа, повышение квалификации</t>
  </si>
  <si>
    <t>3. Все разделы отчёта с п.2 по п.6 должны содержать данные за отчётный период</t>
  </si>
  <si>
    <t>При заполнении отчёта учителя-предметника, не забудьте о наличии нескольких листов в книге (смотрите вкладки внизу)</t>
  </si>
  <si>
    <t>4. После заполнения отчёта сохраните его в личной папке, не забыв в названии отразить фамилию, вид отчёта, год, четверть</t>
  </si>
  <si>
    <r>
      <t xml:space="preserve">5. В конце следующей четверти, скопировав данный файл, внесите изменения в п.2-п.6 (при необходимости и в анкету) и сохраните под новым именем. При редактировании данных </t>
    </r>
    <r>
      <rPr>
        <i/>
        <sz val="12"/>
        <color indexed="10"/>
        <rFont val="Times New Roman"/>
        <family val="1"/>
      </rPr>
      <t>не стирайте жёлтые ячейки</t>
    </r>
  </si>
  <si>
    <t>Виды неаудиторной занятости (ДОУ, кружки)</t>
  </si>
  <si>
    <t>"4"</t>
  </si>
  <si>
    <t>МОУ Школа №32 г Черемхово</t>
  </si>
  <si>
    <t>Крутяева Татьяна Валерьевна</t>
  </si>
  <si>
    <t>высшее</t>
  </si>
  <si>
    <t>2012, ИГЛУ</t>
  </si>
  <si>
    <t>менеджмент организации</t>
  </si>
  <si>
    <t>18 лет</t>
  </si>
  <si>
    <t>первая</t>
  </si>
  <si>
    <t>Почетная грамота Мин обр Иркутской обл, 2011</t>
  </si>
  <si>
    <t>есть</t>
  </si>
  <si>
    <t>krut05@yandex.ru</t>
  </si>
  <si>
    <t>Нагрузка в 2015-2016 уч. году</t>
  </si>
  <si>
    <t>2а</t>
  </si>
  <si>
    <t>2б</t>
  </si>
  <si>
    <t>3а</t>
  </si>
  <si>
    <t>3б</t>
  </si>
  <si>
    <t>информатика</t>
  </si>
  <si>
    <t>1</t>
  </si>
  <si>
    <t>нет</t>
  </si>
  <si>
    <t>Театр</t>
  </si>
  <si>
    <t>1-4 кл</t>
  </si>
  <si>
    <t>суббота 12:00</t>
  </si>
  <si>
    <t>Создание единой информационной среды педагога</t>
  </si>
  <si>
    <t>Создание сайтов педагогов, организация единого информационного пространства через виртуальную учительскую</t>
  </si>
  <si>
    <t>2015-2016</t>
  </si>
  <si>
    <t>Они вычисляются и заполняются автоматически.</t>
  </si>
  <si>
    <t xml:space="preserve">Ч етверть </t>
  </si>
  <si>
    <t>Рус яз</t>
  </si>
  <si>
    <t>Лит чт</t>
  </si>
  <si>
    <t>Матем</t>
  </si>
  <si>
    <t>Окр мир</t>
  </si>
  <si>
    <t>Музыка</t>
  </si>
  <si>
    <t>Изо</t>
  </si>
  <si>
    <t>Технол</t>
  </si>
  <si>
    <t>Информ</t>
  </si>
  <si>
    <t>Физ-ра</t>
  </si>
  <si>
    <t>Англ яз</t>
  </si>
  <si>
    <t>ОРКСЭ</t>
  </si>
  <si>
    <t>МиК</t>
  </si>
  <si>
    <t>Зан грам</t>
  </si>
  <si>
    <t>Я исслед</t>
  </si>
  <si>
    <t>Дата заполенния</t>
  </si>
  <si>
    <t xml:space="preserve">Информация об участии детей в школьных, городских, областных, всероссийских и международных конкурсах </t>
  </si>
  <si>
    <t>Участник</t>
  </si>
  <si>
    <t>Победитель</t>
  </si>
  <si>
    <t>Призёр</t>
  </si>
  <si>
    <t>№</t>
  </si>
  <si>
    <t>ФИ слабоуспевающего учащегося</t>
  </si>
  <si>
    <t>Форма и тема занятий</t>
  </si>
  <si>
    <t>Информация о работе со слабоуспевающими учащимися</t>
  </si>
  <si>
    <t>Информация о работе по теме саообразования</t>
  </si>
  <si>
    <t>Тема по самообразованию</t>
  </si>
  <si>
    <t>Предметная</t>
  </si>
  <si>
    <t>Воспитательная</t>
  </si>
  <si>
    <t xml:space="preserve">Этап </t>
  </si>
  <si>
    <t>Уровень представления результатов</t>
  </si>
  <si>
    <t>% выполнения плана</t>
  </si>
  <si>
    <t>Краткое описание  проекта</t>
  </si>
  <si>
    <t>Информация об участии в методической работе школы, города, области в отчётный период</t>
  </si>
  <si>
    <t>по болезни</t>
  </si>
  <si>
    <t>по уваж. причине</t>
  </si>
  <si>
    <t>ВСЕГО</t>
  </si>
  <si>
    <t>Ответственный</t>
  </si>
  <si>
    <t>Отличники</t>
  </si>
  <si>
    <t>Неуспевающие</t>
  </si>
  <si>
    <t>ФИ "2"</t>
  </si>
  <si>
    <t>без уважительной причины</t>
  </si>
  <si>
    <t>ВСЕГО по болезни и УП</t>
  </si>
  <si>
    <t>Информация о пропусках занятий</t>
  </si>
  <si>
    <t>класс</t>
  </si>
  <si>
    <t>с одной 4</t>
  </si>
  <si>
    <t>предметы</t>
  </si>
  <si>
    <t>с двумя 4</t>
  </si>
  <si>
    <t>с одной 3</t>
  </si>
  <si>
    <t>с двумя 3</t>
  </si>
  <si>
    <t>на начало</t>
  </si>
  <si>
    <t>выбыло</t>
  </si>
  <si>
    <t>прибыло</t>
  </si>
  <si>
    <t>на конец</t>
  </si>
  <si>
    <t>Информация о резерве</t>
  </si>
  <si>
    <t>фамилия, дата, № приказа</t>
  </si>
  <si>
    <t>Контингент</t>
  </si>
  <si>
    <t>факульт</t>
  </si>
  <si>
    <t>Всего</t>
  </si>
  <si>
    <t>Охват в %</t>
  </si>
  <si>
    <t>внеурочная деятельность</t>
  </si>
  <si>
    <t>Учреждения ДО</t>
  </si>
  <si>
    <t>Кол-во учащихся на начало четверти</t>
  </si>
  <si>
    <t>школьные кружки</t>
  </si>
  <si>
    <t>направления</t>
  </si>
  <si>
    <t>Спортивно-оздоровительное</t>
  </si>
  <si>
    <t>Духовно-нравственное</t>
  </si>
  <si>
    <t>Общеинтеллектуальное</t>
  </si>
  <si>
    <t>Общекультурное</t>
  </si>
  <si>
    <t>Социальное</t>
  </si>
  <si>
    <t>Инструкция</t>
  </si>
  <si>
    <t>Анкета учителя</t>
  </si>
  <si>
    <t>Успеваемость и качество знаний</t>
  </si>
  <si>
    <t>Выполнение программы</t>
  </si>
  <si>
    <t>Метод. работа, повышение кв</t>
  </si>
  <si>
    <t>Работа с одаренными учащимися</t>
  </si>
  <si>
    <t>Индивидуальное обучение</t>
  </si>
  <si>
    <t>Слабоуспевающие</t>
  </si>
  <si>
    <t>Пропуски</t>
  </si>
  <si>
    <t>Резерв</t>
  </si>
  <si>
    <t>Занятость</t>
  </si>
  <si>
    <t>Содержание документа "Отчет учителя"</t>
  </si>
  <si>
    <t>Содержание</t>
  </si>
  <si>
    <t>Экскурсии (куда)</t>
  </si>
  <si>
    <t>Участие в акциях (название)</t>
  </si>
  <si>
    <t xml:space="preserve">класс </t>
  </si>
  <si>
    <t xml:space="preserve">Тематические классные часы </t>
  </si>
  <si>
    <t>форма</t>
  </si>
  <si>
    <t>дата</t>
  </si>
  <si>
    <t>цель</t>
  </si>
  <si>
    <t>место</t>
  </si>
  <si>
    <t xml:space="preserve">тема </t>
  </si>
  <si>
    <t>Информация о внеучебной деятельности</t>
  </si>
  <si>
    <t xml:space="preserve">Инф о внеуч деят </t>
  </si>
  <si>
    <t>Темы газет и плакатов</t>
  </si>
  <si>
    <t>Информация об оформлении газет и плакатов</t>
  </si>
  <si>
    <t>Инф об оформлении газет и плакатов</t>
  </si>
  <si>
    <t>тема</t>
  </si>
  <si>
    <t>ссылка на статью на сайте</t>
  </si>
  <si>
    <t>Статьи на сайт</t>
  </si>
  <si>
    <t>Информация об составлении статей на школьный сайт</t>
  </si>
  <si>
    <t>Ф.И. ребенка</t>
  </si>
  <si>
    <t>Причина</t>
  </si>
  <si>
    <t>Что сделано</t>
  </si>
  <si>
    <t>Информация об учащихся, требующих особого внимания (трудные)</t>
  </si>
  <si>
    <t>"Трудные"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</si>
</sst>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2">
    <font>
      <sz val="10"/>
      <name val="Arial Cyr"/>
      <family val="0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10"/>
      <name val="Arial Cyr"/>
      <family val="0"/>
    </font>
    <font>
      <b/>
      <sz val="11"/>
      <color indexed="52"/>
      <name val="Arial Cyr"/>
      <family val="0"/>
    </font>
    <font>
      <b/>
      <sz val="11"/>
      <color indexed="51"/>
      <name val="Arial Cyr"/>
      <family val="0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name val="Times New Roman"/>
      <family val="1"/>
    </font>
    <font>
      <b/>
      <sz val="9"/>
      <name val="Arial Cyr"/>
      <family val="0"/>
    </font>
    <font>
      <u val="single"/>
      <sz val="14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/>
    </xf>
    <xf numFmtId="0" fontId="15" fillId="0" borderId="11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0" fontId="12" fillId="35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10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left" vertical="distributed" wrapText="1"/>
    </xf>
    <xf numFmtId="0" fontId="6" fillId="0" borderId="10" xfId="0" applyFont="1" applyBorder="1" applyAlignment="1">
      <alignment/>
    </xf>
    <xf numFmtId="0" fontId="16" fillId="0" borderId="0" xfId="0" applyFont="1" applyAlignment="1">
      <alignment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6" fillId="0" borderId="0" xfId="0" applyFont="1" applyAlignment="1">
      <alignment horizontal="left" indent="2"/>
    </xf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6" fillId="0" borderId="0" xfId="0" applyFont="1" applyAlignment="1">
      <alignment horizontal="left" inden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28" fillId="33" borderId="10" xfId="0" applyFont="1" applyFill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0" fontId="12" fillId="37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 horizontal="center" vertical="top" wrapText="1"/>
    </xf>
    <xf numFmtId="0" fontId="0" fillId="36" borderId="10" xfId="0" applyFill="1" applyBorder="1" applyAlignment="1">
      <alignment horizontal="right" vertical="center"/>
    </xf>
    <xf numFmtId="0" fontId="0" fillId="36" borderId="10" xfId="0" applyFill="1" applyBorder="1" applyAlignment="1">
      <alignment/>
    </xf>
    <xf numFmtId="0" fontId="16" fillId="0" borderId="0" xfId="0" applyFont="1" applyAlignment="1">
      <alignment wrapText="1"/>
    </xf>
    <xf numFmtId="49" fontId="0" fillId="0" borderId="10" xfId="0" applyNumberFormat="1" applyBorder="1" applyAlignment="1">
      <alignment horizontal="left" vertical="center" wrapText="1"/>
    </xf>
    <xf numFmtId="0" fontId="0" fillId="37" borderId="14" xfId="0" applyFill="1" applyBorder="1" applyAlignment="1">
      <alignment horizontal="center"/>
    </xf>
    <xf numFmtId="0" fontId="0" fillId="37" borderId="10" xfId="0" applyFill="1" applyBorder="1" applyAlignment="1">
      <alignment horizontal="right" vertical="center"/>
    </xf>
    <xf numFmtId="1" fontId="10" fillId="34" borderId="10" xfId="0" applyNumberFormat="1" applyFont="1" applyFill="1" applyBorder="1" applyAlignment="1">
      <alignment/>
    </xf>
    <xf numFmtId="10" fontId="12" fillId="38" borderId="10" xfId="0" applyNumberFormat="1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/>
    </xf>
    <xf numFmtId="1" fontId="10" fillId="39" borderId="10" xfId="0" applyNumberFormat="1" applyFont="1" applyFill="1" applyBorder="1" applyAlignment="1">
      <alignment/>
    </xf>
    <xf numFmtId="0" fontId="0" fillId="39" borderId="10" xfId="0" applyFill="1" applyBorder="1" applyAlignment="1">
      <alignment horizontal="right" vertical="center"/>
    </xf>
    <xf numFmtId="1" fontId="10" fillId="39" borderId="10" xfId="0" applyNumberFormat="1" applyFont="1" applyFill="1" applyBorder="1" applyAlignment="1">
      <alignment horizontal="center"/>
    </xf>
    <xf numFmtId="0" fontId="28" fillId="37" borderId="10" xfId="0" applyFont="1" applyFill="1" applyBorder="1" applyAlignment="1">
      <alignment wrapText="1"/>
    </xf>
    <xf numFmtId="0" fontId="6" fillId="0" borderId="0" xfId="0" applyFont="1" applyBorder="1" applyAlignment="1">
      <alignment horizontal="right"/>
    </xf>
    <xf numFmtId="2" fontId="15" fillId="0" borderId="0" xfId="0" applyNumberFormat="1" applyFont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37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6" fillId="0" borderId="1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4" fillId="0" borderId="18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6" fillId="37" borderId="19" xfId="0" applyFont="1" applyFill="1" applyBorder="1" applyAlignment="1" applyProtection="1">
      <alignment vertical="center" wrapText="1"/>
      <protection locked="0"/>
    </xf>
    <xf numFmtId="0" fontId="6" fillId="37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70" fillId="40" borderId="10" xfId="0" applyFont="1" applyFill="1" applyBorder="1" applyAlignment="1">
      <alignment horizontal="center" vertical="center"/>
    </xf>
    <xf numFmtId="0" fontId="71" fillId="36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36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Alignment="1">
      <alignment/>
    </xf>
    <xf numFmtId="0" fontId="29" fillId="0" borderId="0" xfId="42" applyFont="1" applyAlignment="1" applyProtection="1">
      <alignment/>
      <protection/>
    </xf>
    <xf numFmtId="0" fontId="30" fillId="0" borderId="0" xfId="42" applyFont="1" applyAlignment="1" applyProtection="1">
      <alignment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/>
    </xf>
    <xf numFmtId="0" fontId="0" fillId="40" borderId="10" xfId="0" applyFill="1" applyBorder="1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17" fontId="18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0" xfId="42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2" fontId="15" fillId="0" borderId="0" xfId="0" applyNumberFormat="1" applyFont="1" applyAlignment="1">
      <alignment horizontal="center" wrapText="1"/>
    </xf>
    <xf numFmtId="0" fontId="0" fillId="37" borderId="14" xfId="0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37" borderId="15" xfId="0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70" fillId="36" borderId="10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37" borderId="18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0" fillId="40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Таблица4" displayName="Таблица4" ref="N10:N13" comment="" totalsRowShown="0">
  <autoFilter ref="N10:N13"/>
  <tableColumns count="1">
    <tableColumn id="1" name="Статус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rut05@yandex.ru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2" max="2" width="38.375" style="0" customWidth="1"/>
  </cols>
  <sheetData>
    <row r="3" spans="2:9" ht="12.75">
      <c r="B3" s="148" t="s">
        <v>213</v>
      </c>
      <c r="C3" s="148"/>
      <c r="D3" s="148"/>
      <c r="E3" s="138"/>
      <c r="F3" s="138"/>
      <c r="G3" s="138"/>
      <c r="H3" s="138"/>
      <c r="I3" s="138"/>
    </row>
    <row r="5" spans="1:2" ht="15.75">
      <c r="A5">
        <v>1</v>
      </c>
      <c r="B5" s="140" t="s">
        <v>202</v>
      </c>
    </row>
    <row r="6" spans="1:2" ht="15.75">
      <c r="A6">
        <v>2</v>
      </c>
      <c r="B6" s="140" t="s">
        <v>203</v>
      </c>
    </row>
    <row r="7" spans="1:2" ht="15.75">
      <c r="A7">
        <v>3</v>
      </c>
      <c r="B7" s="140" t="s">
        <v>204</v>
      </c>
    </row>
    <row r="8" spans="1:2" ht="15.75">
      <c r="A8">
        <v>4</v>
      </c>
      <c r="B8" s="140" t="s">
        <v>205</v>
      </c>
    </row>
    <row r="9" spans="1:2" ht="15.75">
      <c r="A9">
        <v>5</v>
      </c>
      <c r="B9" s="140" t="s">
        <v>206</v>
      </c>
    </row>
    <row r="10" spans="1:2" ht="15.75">
      <c r="A10">
        <v>6</v>
      </c>
      <c r="B10" s="140" t="s">
        <v>207</v>
      </c>
    </row>
    <row r="11" spans="1:2" ht="15.75">
      <c r="A11">
        <v>7</v>
      </c>
      <c r="B11" s="140" t="s">
        <v>208</v>
      </c>
    </row>
    <row r="12" spans="1:2" ht="15.75">
      <c r="A12">
        <v>8</v>
      </c>
      <c r="B12" s="140" t="s">
        <v>209</v>
      </c>
    </row>
    <row r="13" spans="1:2" ht="15.75">
      <c r="A13">
        <v>9</v>
      </c>
      <c r="B13" s="140" t="s">
        <v>210</v>
      </c>
    </row>
    <row r="14" spans="1:2" ht="15.75">
      <c r="A14">
        <v>10</v>
      </c>
      <c r="B14" s="140" t="s">
        <v>211</v>
      </c>
    </row>
    <row r="15" spans="1:2" ht="15.75">
      <c r="A15">
        <v>11</v>
      </c>
      <c r="B15" s="140" t="s">
        <v>188</v>
      </c>
    </row>
    <row r="16" spans="1:2" ht="15.75">
      <c r="A16">
        <v>12</v>
      </c>
      <c r="B16" s="140" t="s">
        <v>212</v>
      </c>
    </row>
    <row r="17" spans="1:2" ht="15.75">
      <c r="A17">
        <v>13</v>
      </c>
      <c r="B17" s="140" t="s">
        <v>225</v>
      </c>
    </row>
    <row r="18" spans="1:2" ht="15.75">
      <c r="A18">
        <v>14</v>
      </c>
      <c r="B18" s="140" t="s">
        <v>228</v>
      </c>
    </row>
    <row r="19" spans="1:2" ht="15.75">
      <c r="A19">
        <v>15</v>
      </c>
      <c r="B19" s="140" t="s">
        <v>231</v>
      </c>
    </row>
    <row r="20" spans="1:2" ht="15.75">
      <c r="A20">
        <v>16</v>
      </c>
      <c r="B20" s="140" t="s">
        <v>237</v>
      </c>
    </row>
  </sheetData>
  <sheetProtection/>
  <mergeCells count="1">
    <mergeCell ref="B3:D3"/>
  </mergeCells>
  <hyperlinks>
    <hyperlink ref="B5" location="Инструкция!A1" display="Инструкция"/>
    <hyperlink ref="B6" location="'Анкета учителя'!A1" display="Анкета учителя"/>
    <hyperlink ref="B7" location="'Успеваемость и качество знаний'!A1" display="Успеваемость и качество знаний"/>
    <hyperlink ref="B8" location="'Выполнение программы'!A1" display="Выполнение программы"/>
    <hyperlink ref="B9" location="'Метод. работа, повышение кв.'!A1" display="Метод. работа, повышение кв"/>
    <hyperlink ref="B10" location="'Работа с одарёнными учащимися'!A1" display="Работа с одаренными учащимися"/>
    <hyperlink ref="B11" location="'Индивидуальное обучение'!A1" display="Индивидуальное обучение"/>
    <hyperlink ref="B12" location="Слабоуспевающие!A1" display="Слабоуспевающие"/>
    <hyperlink ref="B13" location="Пропуски!A1" display="Пропуски"/>
    <hyperlink ref="B14" location="Резерв!A1" display="Резерв"/>
    <hyperlink ref="B15" location="Контингент!A1" display="Контингент"/>
    <hyperlink ref="B16" location="Занятость!A1" display="Занятость"/>
    <hyperlink ref="B17" location="'Инф о внеуч деят '!A1" display="Инф о внеуч деят "/>
    <hyperlink ref="B18" location="'Газеты, плакаты'!A1" display="Инф об оформлении газет и плакатов"/>
    <hyperlink ref="B19" location="'Статьи на сайт'!A1" display="Статьи на сайт"/>
    <hyperlink ref="B20" location="Трудные!A1" display="&quot;Трудные&quot;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zoomScalePageLayoutView="0" workbookViewId="0" topLeftCell="A1">
      <selection activeCell="K19" sqref="K19"/>
    </sheetView>
  </sheetViews>
  <sheetFormatPr defaultColWidth="9.00390625" defaultRowHeight="12.75"/>
  <cols>
    <col min="11" max="11" width="15.125" style="0" customWidth="1"/>
  </cols>
  <sheetData>
    <row r="1" spans="1:12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1"/>
      <c r="B3" s="61"/>
      <c r="C3" s="156" t="s">
        <v>175</v>
      </c>
      <c r="D3" s="156"/>
      <c r="E3" s="156"/>
      <c r="F3" s="156"/>
      <c r="G3" s="156"/>
      <c r="H3" s="156"/>
      <c r="I3" s="156"/>
      <c r="J3" s="156"/>
      <c r="K3" s="156"/>
      <c r="L3" s="61"/>
    </row>
    <row r="5" spans="2:12" ht="12.75">
      <c r="B5" s="6" t="s">
        <v>4</v>
      </c>
      <c r="C5" s="178" t="str">
        <f>'Анкета учителя'!$B$4</f>
        <v>Крутяева Татьяна Валерьевна</v>
      </c>
      <c r="D5" s="179"/>
      <c r="E5" s="180"/>
      <c r="F5" s="9"/>
      <c r="G5" s="28"/>
      <c r="H5" s="30"/>
      <c r="I5" s="8" t="s">
        <v>8</v>
      </c>
      <c r="J5" s="178" t="str">
        <f>'Анкета учителя'!$B$2</f>
        <v>2015-2016</v>
      </c>
      <c r="K5" s="180"/>
      <c r="L5" s="28"/>
    </row>
    <row r="6" spans="1:11" ht="12.75">
      <c r="A6" s="6"/>
      <c r="B6" s="9"/>
      <c r="H6" s="9"/>
      <c r="I6" s="6" t="s">
        <v>11</v>
      </c>
      <c r="J6" s="213">
        <f>'Успеваемость и качество знаний'!$I$6</f>
        <v>1</v>
      </c>
      <c r="K6" s="214"/>
    </row>
    <row r="7" spans="1:11" ht="13.5" thickBot="1">
      <c r="A7" s="8"/>
      <c r="B7" s="9"/>
      <c r="H7" s="9"/>
      <c r="I7" s="6"/>
      <c r="J7" s="109"/>
      <c r="K7" s="110"/>
    </row>
    <row r="8" spans="1:12" ht="25.5">
      <c r="A8" s="119"/>
      <c r="B8" s="118" t="s">
        <v>0</v>
      </c>
      <c r="C8" s="256" t="s">
        <v>173</v>
      </c>
      <c r="D8" s="257"/>
      <c r="E8" s="257"/>
      <c r="F8" s="258"/>
      <c r="G8" s="256" t="s">
        <v>166</v>
      </c>
      <c r="H8" s="258"/>
      <c r="I8" s="256" t="s">
        <v>167</v>
      </c>
      <c r="J8" s="258"/>
      <c r="K8" s="127" t="s">
        <v>174</v>
      </c>
      <c r="L8" s="128" t="s">
        <v>168</v>
      </c>
    </row>
    <row r="9" spans="1:12" ht="12.75">
      <c r="A9" s="120"/>
      <c r="B9" s="243"/>
      <c r="C9" s="246"/>
      <c r="D9" s="247"/>
      <c r="E9" s="247"/>
      <c r="F9" s="248"/>
      <c r="G9" s="246"/>
      <c r="H9" s="248"/>
      <c r="I9" s="246"/>
      <c r="J9" s="248"/>
      <c r="K9" s="255">
        <f>I9+G9</f>
        <v>0</v>
      </c>
      <c r="L9" s="255">
        <f>I9+G9+C9</f>
        <v>0</v>
      </c>
    </row>
    <row r="10" spans="1:12" ht="12.75">
      <c r="A10" s="120"/>
      <c r="B10" s="244"/>
      <c r="C10" s="249"/>
      <c r="D10" s="250"/>
      <c r="E10" s="250"/>
      <c r="F10" s="251"/>
      <c r="G10" s="249"/>
      <c r="H10" s="251"/>
      <c r="I10" s="249"/>
      <c r="J10" s="251"/>
      <c r="K10" s="255"/>
      <c r="L10" s="255"/>
    </row>
    <row r="11" spans="1:15" ht="12.75">
      <c r="A11" s="120"/>
      <c r="B11" s="244"/>
      <c r="C11" s="249"/>
      <c r="D11" s="250"/>
      <c r="E11" s="250"/>
      <c r="F11" s="251"/>
      <c r="G11" s="249"/>
      <c r="H11" s="251"/>
      <c r="I11" s="249"/>
      <c r="J11" s="251"/>
      <c r="K11" s="255"/>
      <c r="L11" s="255"/>
      <c r="O11" s="126"/>
    </row>
    <row r="12" spans="1:12" ht="12.75">
      <c r="A12" s="28"/>
      <c r="B12" s="244"/>
      <c r="C12" s="249"/>
      <c r="D12" s="250"/>
      <c r="E12" s="250"/>
      <c r="F12" s="251"/>
      <c r="G12" s="249"/>
      <c r="H12" s="251"/>
      <c r="I12" s="249"/>
      <c r="J12" s="251"/>
      <c r="K12" s="255"/>
      <c r="L12" s="255"/>
    </row>
    <row r="13" spans="1:12" ht="12.75">
      <c r="A13" s="28"/>
      <c r="B13" s="245"/>
      <c r="C13" s="252"/>
      <c r="D13" s="253"/>
      <c r="E13" s="253"/>
      <c r="F13" s="254"/>
      <c r="G13" s="252"/>
      <c r="H13" s="254"/>
      <c r="I13" s="252"/>
      <c r="J13" s="254"/>
      <c r="K13" s="255"/>
      <c r="L13" s="255"/>
    </row>
    <row r="14" ht="12.75">
      <c r="A14" s="28"/>
    </row>
    <row r="17" spans="4:10" ht="12.75">
      <c r="D17" s="31" t="s">
        <v>32</v>
      </c>
      <c r="E17" s="175"/>
      <c r="F17" s="176"/>
      <c r="H17" t="s">
        <v>169</v>
      </c>
      <c r="J17" t="str">
        <f>'Анкета учителя'!$B$4</f>
        <v>Крутяева Татьяна Валерьевна</v>
      </c>
    </row>
    <row r="19" ht="15.75">
      <c r="K19" s="140" t="s">
        <v>214</v>
      </c>
    </row>
  </sheetData>
  <sheetProtection/>
  <mergeCells count="15">
    <mergeCell ref="L9:L13"/>
    <mergeCell ref="C3:K3"/>
    <mergeCell ref="C8:F8"/>
    <mergeCell ref="I8:J8"/>
    <mergeCell ref="A1:L1"/>
    <mergeCell ref="C5:E5"/>
    <mergeCell ref="J5:K5"/>
    <mergeCell ref="J6:K6"/>
    <mergeCell ref="G8:H8"/>
    <mergeCell ref="B9:B13"/>
    <mergeCell ref="E17:F17"/>
    <mergeCell ref="C9:F13"/>
    <mergeCell ref="G9:H13"/>
    <mergeCell ref="I9:J13"/>
    <mergeCell ref="K9:K13"/>
  </mergeCells>
  <hyperlinks>
    <hyperlink ref="K19" location="Содержание!A1" display="Содержа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PageLayoutView="0" workbookViewId="0" topLeftCell="A1">
      <selection activeCell="J19" sqref="J19"/>
    </sheetView>
  </sheetViews>
  <sheetFormatPr defaultColWidth="9.00390625" defaultRowHeight="12.75"/>
  <cols>
    <col min="2" max="2" width="15.75390625" style="0" customWidth="1"/>
    <col min="3" max="3" width="17.625" style="0" customWidth="1"/>
    <col min="4" max="4" width="14.375" style="0" customWidth="1"/>
    <col min="5" max="5" width="18.125" style="0" customWidth="1"/>
    <col min="6" max="6" width="17.25390625" style="0" customWidth="1"/>
    <col min="7" max="7" width="18.875" style="0" customWidth="1"/>
    <col min="8" max="8" width="16.75390625" style="0" customWidth="1"/>
    <col min="9" max="9" width="18.00390625" style="0" customWidth="1"/>
  </cols>
  <sheetData>
    <row r="1" spans="1:11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3" spans="1:11" ht="15.75">
      <c r="A3" s="237" t="s">
        <v>186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ht="15.75">
      <c r="B4" s="5"/>
    </row>
    <row r="5" spans="1:11" ht="15">
      <c r="A5" s="1" t="s">
        <v>4</v>
      </c>
      <c r="B5" s="228" t="str">
        <f>'Анкета учителя'!$B$4</f>
        <v>Крутяева Татьяна Валерьевна</v>
      </c>
      <c r="C5" s="234"/>
      <c r="D5" s="20"/>
      <c r="E5" s="20"/>
      <c r="F5" s="20"/>
      <c r="G5" s="2" t="s">
        <v>8</v>
      </c>
      <c r="H5" s="172" t="str">
        <f>'Анкета учителя'!$B$2</f>
        <v>2015-2016</v>
      </c>
      <c r="I5" s="172"/>
      <c r="J5" s="20"/>
      <c r="K5" s="20"/>
    </row>
    <row r="6" spans="2:11" ht="15">
      <c r="B6" s="1"/>
      <c r="C6" s="4"/>
      <c r="D6" s="4"/>
      <c r="E6" s="4"/>
      <c r="F6" s="4"/>
      <c r="G6" s="10" t="s">
        <v>11</v>
      </c>
      <c r="H6" s="228">
        <f>'Успеваемость и качество знаний'!$I$6</f>
        <v>1</v>
      </c>
      <c r="I6" s="180"/>
      <c r="J6" s="4"/>
      <c r="K6" s="4"/>
    </row>
    <row r="8" spans="1:9" ht="18.75">
      <c r="A8" s="131" t="s">
        <v>176</v>
      </c>
      <c r="B8" s="131" t="s">
        <v>177</v>
      </c>
      <c r="C8" s="131" t="s">
        <v>178</v>
      </c>
      <c r="D8" s="131" t="s">
        <v>179</v>
      </c>
      <c r="E8" s="131" t="s">
        <v>178</v>
      </c>
      <c r="F8" s="131" t="s">
        <v>180</v>
      </c>
      <c r="G8" s="131" t="s">
        <v>178</v>
      </c>
      <c r="H8" s="131" t="s">
        <v>181</v>
      </c>
      <c r="I8" s="131" t="s">
        <v>178</v>
      </c>
    </row>
    <row r="9" spans="1:9" ht="15.75">
      <c r="A9" s="259"/>
      <c r="B9" s="132"/>
      <c r="C9" s="132"/>
      <c r="D9" s="132"/>
      <c r="E9" s="132"/>
      <c r="F9" s="132"/>
      <c r="G9" s="132"/>
      <c r="H9" s="132"/>
      <c r="I9" s="132"/>
    </row>
    <row r="10" spans="1:9" ht="15.75">
      <c r="A10" s="259"/>
      <c r="B10" s="132"/>
      <c r="C10" s="132"/>
      <c r="D10" s="132"/>
      <c r="E10" s="132"/>
      <c r="F10" s="132"/>
      <c r="G10" s="132"/>
      <c r="H10" s="132"/>
      <c r="I10" s="132"/>
    </row>
    <row r="11" spans="1:9" ht="15.75">
      <c r="A11" s="259"/>
      <c r="B11" s="132"/>
      <c r="C11" s="132"/>
      <c r="D11" s="132"/>
      <c r="E11" s="132"/>
      <c r="F11" s="132"/>
      <c r="G11" s="132"/>
      <c r="H11" s="132"/>
      <c r="I11" s="132"/>
    </row>
    <row r="12" spans="1:9" ht="15.75">
      <c r="A12" s="259"/>
      <c r="B12" s="132"/>
      <c r="C12" s="132"/>
      <c r="D12" s="132"/>
      <c r="E12" s="132"/>
      <c r="F12" s="132"/>
      <c r="G12" s="132"/>
      <c r="H12" s="132"/>
      <c r="I12" s="132"/>
    </row>
    <row r="13" spans="1:9" ht="15.75">
      <c r="A13" s="259"/>
      <c r="B13" s="132"/>
      <c r="C13" s="132"/>
      <c r="D13" s="132"/>
      <c r="E13" s="132"/>
      <c r="F13" s="132"/>
      <c r="G13" s="132"/>
      <c r="H13" s="132"/>
      <c r="I13" s="132"/>
    </row>
    <row r="14" spans="1:9" ht="15.75">
      <c r="A14" s="259"/>
      <c r="B14" s="132"/>
      <c r="C14" s="132"/>
      <c r="D14" s="132"/>
      <c r="E14" s="132"/>
      <c r="F14" s="132"/>
      <c r="G14" s="132"/>
      <c r="H14" s="132"/>
      <c r="I14" s="132"/>
    </row>
    <row r="18" spans="2:8" ht="12.75">
      <c r="B18" s="31" t="s">
        <v>32</v>
      </c>
      <c r="C18" s="114"/>
      <c r="D18" s="115"/>
      <c r="F18" t="s">
        <v>169</v>
      </c>
      <c r="H18" t="str">
        <f>'Анкета учителя'!$B$4</f>
        <v>Крутяева Татьяна Валерьевна</v>
      </c>
    </row>
    <row r="19" ht="15.75">
      <c r="J19" s="140" t="s">
        <v>214</v>
      </c>
    </row>
  </sheetData>
  <sheetProtection/>
  <mergeCells count="6">
    <mergeCell ref="A1:K1"/>
    <mergeCell ref="A3:K3"/>
    <mergeCell ref="B5:C5"/>
    <mergeCell ref="H5:I5"/>
    <mergeCell ref="H6:I6"/>
    <mergeCell ref="A9:A14"/>
  </mergeCells>
  <hyperlinks>
    <hyperlink ref="J19" location="Содержание!A1" display="Содержание"/>
  </hyperlink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110" zoomScaleSheetLayoutView="110" zoomScalePageLayoutView="0" workbookViewId="0" topLeftCell="A10">
      <selection activeCell="I17" sqref="I17"/>
    </sheetView>
  </sheetViews>
  <sheetFormatPr defaultColWidth="9.00390625" defaultRowHeight="12.75"/>
  <cols>
    <col min="2" max="2" width="31.25390625" style="0" customWidth="1"/>
    <col min="6" max="6" width="16.375" style="0" customWidth="1"/>
    <col min="9" max="9" width="16.25390625" style="0" customWidth="1"/>
  </cols>
  <sheetData>
    <row r="1" spans="1:10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</row>
    <row r="3" spans="1:10" ht="15.75">
      <c r="A3" s="237" t="s">
        <v>188</v>
      </c>
      <c r="B3" s="237"/>
      <c r="C3" s="237"/>
      <c r="D3" s="237"/>
      <c r="E3" s="237"/>
      <c r="F3" s="237"/>
      <c r="G3" s="237"/>
      <c r="H3" s="237"/>
      <c r="I3" s="237"/>
      <c r="J3" s="237"/>
    </row>
    <row r="5" spans="1:10" ht="15">
      <c r="A5" s="1" t="s">
        <v>4</v>
      </c>
      <c r="B5" s="113" t="str">
        <f>'Анкета учителя'!$B$4</f>
        <v>Крутяева Татьяна Валерьевна</v>
      </c>
      <c r="C5" s="20"/>
      <c r="D5" s="20"/>
      <c r="E5" s="20"/>
      <c r="F5" s="2" t="s">
        <v>8</v>
      </c>
      <c r="G5" s="172" t="str">
        <f>'Анкета учителя'!$B$2</f>
        <v>2015-2016</v>
      </c>
      <c r="H5" s="172"/>
      <c r="I5" s="20"/>
      <c r="J5" s="20"/>
    </row>
    <row r="6" spans="2:10" ht="12.75">
      <c r="B6" s="4"/>
      <c r="C6" s="4"/>
      <c r="D6" s="4"/>
      <c r="E6" s="4"/>
      <c r="F6" s="10" t="s">
        <v>11</v>
      </c>
      <c r="G6" s="172">
        <f>'Успеваемость и качество знаний'!$I$6</f>
        <v>1</v>
      </c>
      <c r="H6" s="173"/>
      <c r="I6" s="4"/>
      <c r="J6" s="4"/>
    </row>
    <row r="7" spans="2:10" ht="12.75">
      <c r="B7" s="4"/>
      <c r="C7" s="4"/>
      <c r="D7" s="4"/>
      <c r="E7" s="4"/>
      <c r="F7" s="133"/>
      <c r="G7" s="109"/>
      <c r="H7" s="110"/>
      <c r="I7" s="4"/>
      <c r="J7" s="4"/>
    </row>
    <row r="8" spans="1:10" ht="12.75">
      <c r="A8" s="135" t="s">
        <v>176</v>
      </c>
      <c r="B8" s="265" t="s">
        <v>182</v>
      </c>
      <c r="C8" s="266"/>
      <c r="D8" s="135" t="s">
        <v>183</v>
      </c>
      <c r="E8" s="265" t="s">
        <v>187</v>
      </c>
      <c r="F8" s="266"/>
      <c r="G8" s="135" t="s">
        <v>184</v>
      </c>
      <c r="H8" s="263" t="s">
        <v>187</v>
      </c>
      <c r="I8" s="263"/>
      <c r="J8" s="135" t="s">
        <v>185</v>
      </c>
    </row>
    <row r="9" spans="1:10" ht="12.75">
      <c r="A9" s="260"/>
      <c r="B9" s="264"/>
      <c r="C9" s="264"/>
      <c r="D9" s="134"/>
      <c r="E9" s="264"/>
      <c r="F9" s="264"/>
      <c r="G9" s="134"/>
      <c r="H9" s="264"/>
      <c r="I9" s="264"/>
      <c r="J9" s="113">
        <f>B9-D9+G9</f>
        <v>0</v>
      </c>
    </row>
    <row r="10" spans="1:10" ht="12.75">
      <c r="A10" s="261"/>
      <c r="B10" s="193"/>
      <c r="C10" s="176"/>
      <c r="D10" s="11"/>
      <c r="E10" s="193"/>
      <c r="F10" s="176"/>
      <c r="G10" s="11"/>
      <c r="H10" s="193"/>
      <c r="I10" s="176"/>
      <c r="J10" s="11"/>
    </row>
    <row r="11" spans="1:10" ht="12.75">
      <c r="A11" s="261"/>
      <c r="B11" s="193"/>
      <c r="C11" s="176"/>
      <c r="D11" s="11"/>
      <c r="E11" s="193"/>
      <c r="F11" s="176"/>
      <c r="G11" s="11"/>
      <c r="H11" s="193"/>
      <c r="I11" s="176"/>
      <c r="J11" s="11"/>
    </row>
    <row r="12" spans="1:10" ht="12.75">
      <c r="A12" s="262"/>
      <c r="B12" s="193"/>
      <c r="C12" s="176"/>
      <c r="D12" s="11"/>
      <c r="E12" s="193"/>
      <c r="F12" s="176"/>
      <c r="G12" s="11"/>
      <c r="H12" s="193"/>
      <c r="I12" s="176"/>
      <c r="J12" s="11"/>
    </row>
    <row r="15" spans="3:9" ht="12.75">
      <c r="C15" s="31" t="s">
        <v>32</v>
      </c>
      <c r="D15" s="114"/>
      <c r="E15" s="115"/>
      <c r="G15" t="s">
        <v>169</v>
      </c>
      <c r="I15" t="str">
        <f>'Анкета учителя'!$B$4</f>
        <v>Крутяева Татьяна Валерьевна</v>
      </c>
    </row>
    <row r="17" ht="15.75">
      <c r="I17" s="140" t="s">
        <v>214</v>
      </c>
    </row>
  </sheetData>
  <sheetProtection/>
  <mergeCells count="20">
    <mergeCell ref="A1:J1"/>
    <mergeCell ref="A3:J3"/>
    <mergeCell ref="G5:H5"/>
    <mergeCell ref="G6:H6"/>
    <mergeCell ref="H8:I8"/>
    <mergeCell ref="H9:I9"/>
    <mergeCell ref="E8:F8"/>
    <mergeCell ref="E9:F9"/>
    <mergeCell ref="B8:C8"/>
    <mergeCell ref="B9:C9"/>
    <mergeCell ref="H10:I10"/>
    <mergeCell ref="H11:I11"/>
    <mergeCell ref="H12:I12"/>
    <mergeCell ref="A9:A12"/>
    <mergeCell ref="B10:C10"/>
    <mergeCell ref="B11:C11"/>
    <mergeCell ref="B12:C12"/>
    <mergeCell ref="E10:F10"/>
    <mergeCell ref="E11:F11"/>
    <mergeCell ref="E12:F12"/>
  </mergeCells>
  <hyperlinks>
    <hyperlink ref="I17" location="Содержание!A1" display="Содержа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1.00390625" style="0" customWidth="1"/>
    <col min="2" max="2" width="25.75390625" style="0" customWidth="1"/>
    <col min="3" max="3" width="24.25390625" style="0" customWidth="1"/>
    <col min="4" max="4" width="11.375" style="0" customWidth="1"/>
    <col min="7" max="7" width="12.625" style="0" customWidth="1"/>
    <col min="9" max="9" width="11.75390625" style="0" customWidth="1"/>
  </cols>
  <sheetData>
    <row r="1" spans="1:10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</row>
    <row r="3" spans="1:10" ht="15.75">
      <c r="A3" s="237" t="s">
        <v>186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3:8" ht="15.75">
      <c r="C4" s="5"/>
      <c r="H4" s="137"/>
    </row>
    <row r="5" spans="1:10" ht="15">
      <c r="A5" s="1" t="s">
        <v>4</v>
      </c>
      <c r="B5" s="1"/>
      <c r="C5" s="228" t="str">
        <f>'Анкета учителя'!$B$4</f>
        <v>Крутяева Татьяна Валерьевна</v>
      </c>
      <c r="D5" s="234"/>
      <c r="E5" s="20"/>
      <c r="F5" s="8" t="s">
        <v>8</v>
      </c>
      <c r="G5" s="228" t="str">
        <f>'Анкета учителя'!$B$2</f>
        <v>2015-2016</v>
      </c>
      <c r="H5" s="179"/>
      <c r="I5" s="20"/>
      <c r="J5" s="20"/>
    </row>
    <row r="6" spans="3:10" ht="15">
      <c r="C6" s="1"/>
      <c r="D6" s="4"/>
      <c r="E6" s="4"/>
      <c r="F6" s="6" t="s">
        <v>11</v>
      </c>
      <c r="G6" s="228">
        <f>'Успеваемость и качество знаний'!$I$6</f>
        <v>1</v>
      </c>
      <c r="H6" s="180"/>
      <c r="I6" s="4"/>
      <c r="J6" s="4"/>
    </row>
    <row r="7" ht="13.5" thickBot="1"/>
    <row r="8" spans="1:9" ht="51.75" customHeight="1">
      <c r="A8" s="271" t="s">
        <v>0</v>
      </c>
      <c r="B8" s="271" t="s">
        <v>196</v>
      </c>
      <c r="C8" s="271" t="s">
        <v>194</v>
      </c>
      <c r="D8" s="271" t="s">
        <v>195</v>
      </c>
      <c r="E8" s="271" t="s">
        <v>189</v>
      </c>
      <c r="F8" s="271" t="s">
        <v>192</v>
      </c>
      <c r="G8" s="273" t="s">
        <v>193</v>
      </c>
      <c r="H8" s="267" t="s">
        <v>190</v>
      </c>
      <c r="I8" s="269" t="s">
        <v>191</v>
      </c>
    </row>
    <row r="9" spans="1:9" ht="12.75">
      <c r="A9" s="272"/>
      <c r="B9" s="272"/>
      <c r="C9" s="272"/>
      <c r="D9" s="272"/>
      <c r="E9" s="272"/>
      <c r="F9" s="272"/>
      <c r="G9" s="274"/>
      <c r="H9" s="268"/>
      <c r="I9" s="270"/>
    </row>
    <row r="10" spans="1:9" ht="12.75">
      <c r="A10" s="278"/>
      <c r="B10" s="11" t="s">
        <v>197</v>
      </c>
      <c r="C10" s="275">
        <f>Контингент!$B$9</f>
        <v>0</v>
      </c>
      <c r="D10" s="11"/>
      <c r="E10" s="11"/>
      <c r="F10" s="11"/>
      <c r="G10" s="11"/>
      <c r="H10" s="11"/>
      <c r="I10" s="136" t="e">
        <f>H10/C10</f>
        <v>#DIV/0!</v>
      </c>
    </row>
    <row r="11" spans="1:9" ht="12.75">
      <c r="A11" s="279"/>
      <c r="B11" s="11" t="s">
        <v>198</v>
      </c>
      <c r="C11" s="276"/>
      <c r="D11" s="11"/>
      <c r="E11" s="11"/>
      <c r="F11" s="11"/>
      <c r="G11" s="11"/>
      <c r="H11" s="11"/>
      <c r="I11" s="136" t="e">
        <f>H11/C10</f>
        <v>#DIV/0!</v>
      </c>
    </row>
    <row r="12" spans="1:9" ht="12.75">
      <c r="A12" s="279"/>
      <c r="B12" s="11" t="s">
        <v>199</v>
      </c>
      <c r="C12" s="276"/>
      <c r="D12" s="11"/>
      <c r="E12" s="11"/>
      <c r="F12" s="11"/>
      <c r="G12" s="11"/>
      <c r="H12" s="11"/>
      <c r="I12" s="136" t="e">
        <f>H12/C10</f>
        <v>#DIV/0!</v>
      </c>
    </row>
    <row r="13" spans="1:9" ht="12.75">
      <c r="A13" s="279"/>
      <c r="B13" s="11" t="s">
        <v>200</v>
      </c>
      <c r="C13" s="276"/>
      <c r="D13" s="11"/>
      <c r="E13" s="11"/>
      <c r="F13" s="11"/>
      <c r="G13" s="11"/>
      <c r="H13" s="11"/>
      <c r="I13" s="136" t="e">
        <f>H13/C10</f>
        <v>#DIV/0!</v>
      </c>
    </row>
    <row r="14" spans="1:9" ht="12.75">
      <c r="A14" s="280"/>
      <c r="B14" s="11" t="s">
        <v>201</v>
      </c>
      <c r="C14" s="277"/>
      <c r="D14" s="11"/>
      <c r="E14" s="11"/>
      <c r="F14" s="11"/>
      <c r="G14" s="11"/>
      <c r="H14" s="11"/>
      <c r="I14" s="136" t="e">
        <f>H14/C10</f>
        <v>#DIV/0!</v>
      </c>
    </row>
    <row r="18" spans="2:6" ht="12.75">
      <c r="B18" s="31" t="s">
        <v>32</v>
      </c>
      <c r="C18" s="121"/>
      <c r="D18" s="191" t="s">
        <v>169</v>
      </c>
      <c r="E18" s="192"/>
      <c r="F18" t="str">
        <f>'Анкета учителя'!$B$4</f>
        <v>Крутяева Татьяна Валерьевна</v>
      </c>
    </row>
    <row r="20" ht="15.75">
      <c r="H20" s="140" t="s">
        <v>214</v>
      </c>
    </row>
  </sheetData>
  <sheetProtection/>
  <mergeCells count="17">
    <mergeCell ref="A1:J1"/>
    <mergeCell ref="A3:J3"/>
    <mergeCell ref="C5:D5"/>
    <mergeCell ref="G5:H5"/>
    <mergeCell ref="G6:H6"/>
    <mergeCell ref="A8:A9"/>
    <mergeCell ref="C8:C9"/>
    <mergeCell ref="D8:D9"/>
    <mergeCell ref="E8:E9"/>
    <mergeCell ref="F8:F9"/>
    <mergeCell ref="A10:A14"/>
    <mergeCell ref="H8:H9"/>
    <mergeCell ref="I8:I9"/>
    <mergeCell ref="B8:B9"/>
    <mergeCell ref="G8:G9"/>
    <mergeCell ref="C10:C14"/>
    <mergeCell ref="D18:E18"/>
  </mergeCells>
  <hyperlinks>
    <hyperlink ref="H20" location="Содержание!A1" display="Содержание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  <col min="2" max="2" width="22.75390625" style="0" customWidth="1"/>
    <col min="5" max="5" width="21.00390625" style="0" customWidth="1"/>
    <col min="6" max="6" width="13.875" style="0" customWidth="1"/>
    <col min="8" max="8" width="27.00390625" style="0" customWidth="1"/>
    <col min="9" max="9" width="14.875" style="0" customWidth="1"/>
  </cols>
  <sheetData>
    <row r="1" spans="1:10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</row>
    <row r="3" spans="1:10" ht="15.75">
      <c r="A3" s="237" t="s">
        <v>224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2:7" ht="15.75">
      <c r="B4" s="5"/>
      <c r="G4" s="137"/>
    </row>
    <row r="5" spans="1:10" ht="15">
      <c r="A5" s="1" t="s">
        <v>4</v>
      </c>
      <c r="B5" s="228" t="str">
        <f>'Анкета учителя'!$B$4</f>
        <v>Крутяева Татьяна Валерьевна</v>
      </c>
      <c r="C5" s="234"/>
      <c r="D5" s="20"/>
      <c r="E5" s="8" t="s">
        <v>8</v>
      </c>
      <c r="F5" s="172" t="str">
        <f>'Анкета учителя'!$B$2</f>
        <v>2015-2016</v>
      </c>
      <c r="G5" s="173"/>
      <c r="H5" s="20"/>
      <c r="I5" s="20"/>
      <c r="J5" s="20"/>
    </row>
    <row r="6" spans="2:10" ht="15">
      <c r="B6" s="1"/>
      <c r="C6" s="4"/>
      <c r="D6" s="4"/>
      <c r="E6" s="6" t="s">
        <v>11</v>
      </c>
      <c r="F6" s="228">
        <f>'Успеваемость и качество знаний'!$I$6</f>
        <v>1</v>
      </c>
      <c r="G6" s="180"/>
      <c r="H6" s="4"/>
      <c r="I6" s="4"/>
      <c r="J6" s="4"/>
    </row>
    <row r="9" spans="1:10" ht="55.5" customHeight="1">
      <c r="A9" s="143" t="s">
        <v>217</v>
      </c>
      <c r="B9" s="281" t="s">
        <v>218</v>
      </c>
      <c r="C9" s="281"/>
      <c r="D9" s="281"/>
      <c r="E9" s="281" t="s">
        <v>215</v>
      </c>
      <c r="F9" s="281"/>
      <c r="G9" s="281"/>
      <c r="H9" s="281" t="s">
        <v>216</v>
      </c>
      <c r="I9" s="281"/>
      <c r="J9" s="281"/>
    </row>
    <row r="10" spans="1:10" ht="12.75" customHeight="1">
      <c r="A10" s="144"/>
      <c r="B10" s="145" t="s">
        <v>223</v>
      </c>
      <c r="C10" s="145" t="s">
        <v>219</v>
      </c>
      <c r="D10" s="146" t="s">
        <v>220</v>
      </c>
      <c r="E10" s="146" t="s">
        <v>221</v>
      </c>
      <c r="F10" s="146" t="s">
        <v>222</v>
      </c>
      <c r="G10" s="146" t="s">
        <v>220</v>
      </c>
      <c r="H10" s="146" t="s">
        <v>221</v>
      </c>
      <c r="I10" s="146" t="s">
        <v>222</v>
      </c>
      <c r="J10" s="146" t="s">
        <v>220</v>
      </c>
    </row>
    <row r="11" spans="1:10" ht="12.75" customHeight="1">
      <c r="A11" s="141"/>
      <c r="B11" s="142"/>
      <c r="C11" s="142"/>
      <c r="D11" s="11"/>
      <c r="E11" s="11"/>
      <c r="F11" s="11"/>
      <c r="G11" s="11"/>
      <c r="H11" s="11"/>
      <c r="I11" s="11"/>
      <c r="J11" s="11"/>
    </row>
    <row r="12" spans="1:10" ht="12.75" customHeight="1">
      <c r="A12" s="141"/>
      <c r="B12" s="142"/>
      <c r="C12" s="142"/>
      <c r="D12" s="11"/>
      <c r="E12" s="11"/>
      <c r="F12" s="11"/>
      <c r="G12" s="11"/>
      <c r="H12" s="11"/>
      <c r="I12" s="11"/>
      <c r="J12" s="11"/>
    </row>
    <row r="13" spans="1:10" ht="12.75" customHeight="1">
      <c r="A13" s="141"/>
      <c r="B13" s="142"/>
      <c r="C13" s="142"/>
      <c r="D13" s="11"/>
      <c r="E13" s="11"/>
      <c r="F13" s="11"/>
      <c r="G13" s="11"/>
      <c r="H13" s="11"/>
      <c r="I13" s="11"/>
      <c r="J13" s="11"/>
    </row>
    <row r="14" spans="1:10" ht="12.75" customHeight="1">
      <c r="A14" s="141"/>
      <c r="B14" s="142"/>
      <c r="C14" s="142"/>
      <c r="D14" s="11"/>
      <c r="E14" s="11"/>
      <c r="F14" s="11"/>
      <c r="G14" s="11"/>
      <c r="H14" s="11"/>
      <c r="I14" s="11"/>
      <c r="J14" s="11"/>
    </row>
    <row r="15" spans="1:10" ht="12.75" customHeight="1">
      <c r="A15" s="141"/>
      <c r="B15" s="142"/>
      <c r="C15" s="142"/>
      <c r="D15" s="11"/>
      <c r="E15" s="11"/>
      <c r="F15" s="11"/>
      <c r="G15" s="11"/>
      <c r="H15" s="11"/>
      <c r="I15" s="11"/>
      <c r="J15" s="11"/>
    </row>
    <row r="16" spans="1:10" ht="12.75" customHeight="1">
      <c r="A16" s="141"/>
      <c r="B16" s="142"/>
      <c r="C16" s="142"/>
      <c r="D16" s="11"/>
      <c r="E16" s="11"/>
      <c r="F16" s="11"/>
      <c r="G16" s="11"/>
      <c r="H16" s="11"/>
      <c r="I16" s="11"/>
      <c r="J16" s="11"/>
    </row>
    <row r="17" spans="1:10" ht="12.75" customHeight="1">
      <c r="A17" s="141"/>
      <c r="B17" s="142"/>
      <c r="C17" s="142"/>
      <c r="D17" s="11"/>
      <c r="E17" s="11"/>
      <c r="F17" s="11"/>
      <c r="G17" s="11"/>
      <c r="H17" s="11"/>
      <c r="I17" s="11"/>
      <c r="J17" s="11"/>
    </row>
    <row r="18" spans="1:10" ht="13.5" customHeight="1">
      <c r="A18" s="141"/>
      <c r="B18" s="142"/>
      <c r="C18" s="142"/>
      <c r="D18" s="11"/>
      <c r="E18" s="11"/>
      <c r="F18" s="11"/>
      <c r="G18" s="11"/>
      <c r="H18" s="11"/>
      <c r="I18" s="11"/>
      <c r="J18" s="11"/>
    </row>
    <row r="21" spans="2:6" ht="12.75">
      <c r="B21" s="31" t="s">
        <v>32</v>
      </c>
      <c r="C21" s="121"/>
      <c r="D21" s="191" t="s">
        <v>169</v>
      </c>
      <c r="E21" s="192"/>
      <c r="F21" t="str">
        <f>'Анкета учителя'!$B$4</f>
        <v>Крутяева Татьяна Валерьевна</v>
      </c>
    </row>
    <row r="23" ht="15.75">
      <c r="H23" s="140" t="s">
        <v>214</v>
      </c>
    </row>
  </sheetData>
  <sheetProtection/>
  <mergeCells count="9">
    <mergeCell ref="E9:G9"/>
    <mergeCell ref="B9:D9"/>
    <mergeCell ref="D21:E21"/>
    <mergeCell ref="A1:J1"/>
    <mergeCell ref="A3:J3"/>
    <mergeCell ref="B5:C5"/>
    <mergeCell ref="F5:G5"/>
    <mergeCell ref="F6:G6"/>
    <mergeCell ref="H9:J9"/>
  </mergeCells>
  <hyperlinks>
    <hyperlink ref="H23" location="Содержание!A1" display="Содержание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22" sqref="H22"/>
    </sheetView>
  </sheetViews>
  <sheetFormatPr defaultColWidth="9.00390625" defaultRowHeight="12.75"/>
  <cols>
    <col min="3" max="3" width="17.875" style="0" customWidth="1"/>
  </cols>
  <sheetData>
    <row r="1" spans="1:10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</row>
    <row r="3" spans="1:10" ht="15.75">
      <c r="A3" s="237" t="s">
        <v>227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2:7" ht="15.75">
      <c r="B4" s="5"/>
      <c r="G4" s="137"/>
    </row>
    <row r="5" spans="1:10" ht="15">
      <c r="A5" s="1" t="s">
        <v>4</v>
      </c>
      <c r="B5" s="228" t="str">
        <f>'Анкета учителя'!$B$4</f>
        <v>Крутяева Татьяна Валерьевна</v>
      </c>
      <c r="C5" s="234"/>
      <c r="D5" s="20"/>
      <c r="E5" s="8" t="s">
        <v>8</v>
      </c>
      <c r="F5" s="172" t="str">
        <f>'Анкета учителя'!$B$2</f>
        <v>2015-2016</v>
      </c>
      <c r="G5" s="173"/>
      <c r="H5" s="20"/>
      <c r="I5" s="20"/>
      <c r="J5" s="20"/>
    </row>
    <row r="6" spans="2:10" ht="15">
      <c r="B6" s="1"/>
      <c r="C6" s="4"/>
      <c r="D6" s="4"/>
      <c r="E6" s="6" t="s">
        <v>11</v>
      </c>
      <c r="F6" s="228">
        <f>'Успеваемость и качество знаний'!$I$6</f>
        <v>1</v>
      </c>
      <c r="G6" s="180"/>
      <c r="H6" s="4"/>
      <c r="I6" s="4"/>
      <c r="J6" s="4"/>
    </row>
    <row r="9" spans="2:9" ht="12.75">
      <c r="B9" s="147" t="s">
        <v>176</v>
      </c>
      <c r="C9" s="147" t="s">
        <v>220</v>
      </c>
      <c r="D9" s="282" t="s">
        <v>226</v>
      </c>
      <c r="E9" s="282"/>
      <c r="F9" s="282"/>
      <c r="G9" s="282"/>
      <c r="H9" s="282"/>
      <c r="I9" s="282"/>
    </row>
    <row r="10" spans="2:9" ht="12.75">
      <c r="B10" s="11"/>
      <c r="C10" s="11"/>
      <c r="D10" s="193"/>
      <c r="E10" s="194"/>
      <c r="F10" s="194"/>
      <c r="G10" s="194"/>
      <c r="H10" s="194"/>
      <c r="I10" s="176"/>
    </row>
    <row r="11" spans="2:9" ht="12.75">
      <c r="B11" s="11"/>
      <c r="C11" s="11"/>
      <c r="D11" s="193"/>
      <c r="E11" s="194"/>
      <c r="F11" s="194"/>
      <c r="G11" s="194"/>
      <c r="H11" s="194"/>
      <c r="I11" s="176"/>
    </row>
    <row r="12" spans="2:9" ht="12.75">
      <c r="B12" s="11"/>
      <c r="C12" s="11"/>
      <c r="D12" s="193"/>
      <c r="E12" s="194"/>
      <c r="F12" s="194"/>
      <c r="G12" s="194"/>
      <c r="H12" s="194"/>
      <c r="I12" s="176"/>
    </row>
    <row r="13" spans="2:9" ht="12.75">
      <c r="B13" s="11"/>
      <c r="C13" s="11"/>
      <c r="D13" s="193"/>
      <c r="E13" s="194"/>
      <c r="F13" s="194"/>
      <c r="G13" s="194"/>
      <c r="H13" s="194"/>
      <c r="I13" s="176"/>
    </row>
    <row r="14" spans="2:9" ht="12.75">
      <c r="B14" s="11"/>
      <c r="C14" s="11"/>
      <c r="D14" s="193"/>
      <c r="E14" s="194"/>
      <c r="F14" s="194"/>
      <c r="G14" s="194"/>
      <c r="H14" s="194"/>
      <c r="I14" s="176"/>
    </row>
    <row r="15" spans="2:9" ht="12.75">
      <c r="B15" s="11"/>
      <c r="C15" s="11"/>
      <c r="D15" s="193"/>
      <c r="E15" s="194"/>
      <c r="F15" s="194"/>
      <c r="G15" s="194"/>
      <c r="H15" s="194"/>
      <c r="I15" s="176"/>
    </row>
    <row r="16" spans="2:9" ht="12.75">
      <c r="B16" s="11"/>
      <c r="C16" s="11"/>
      <c r="D16" s="193"/>
      <c r="E16" s="194"/>
      <c r="F16" s="194"/>
      <c r="G16" s="194"/>
      <c r="H16" s="194"/>
      <c r="I16" s="176"/>
    </row>
    <row r="17" spans="2:9" ht="12.75">
      <c r="B17" s="11"/>
      <c r="C17" s="11"/>
      <c r="D17" s="193"/>
      <c r="E17" s="194"/>
      <c r="F17" s="194"/>
      <c r="G17" s="194"/>
      <c r="H17" s="194"/>
      <c r="I17" s="176"/>
    </row>
    <row r="20" spans="2:6" ht="12.75">
      <c r="B20" s="31" t="s">
        <v>32</v>
      </c>
      <c r="C20" s="121"/>
      <c r="D20" s="191" t="s">
        <v>169</v>
      </c>
      <c r="E20" s="192"/>
      <c r="F20" t="str">
        <f>'Анкета учителя'!$B$4</f>
        <v>Крутяева Татьяна Валерьевна</v>
      </c>
    </row>
    <row r="22" ht="15.75">
      <c r="H22" s="140" t="s">
        <v>214</v>
      </c>
    </row>
  </sheetData>
  <sheetProtection/>
  <mergeCells count="15">
    <mergeCell ref="D10:I10"/>
    <mergeCell ref="D11:I11"/>
    <mergeCell ref="A1:J1"/>
    <mergeCell ref="A3:J3"/>
    <mergeCell ref="B5:C5"/>
    <mergeCell ref="F5:G5"/>
    <mergeCell ref="F6:G6"/>
    <mergeCell ref="D9:I9"/>
    <mergeCell ref="D20:E20"/>
    <mergeCell ref="D12:I12"/>
    <mergeCell ref="D13:I13"/>
    <mergeCell ref="D14:I14"/>
    <mergeCell ref="D15:I15"/>
    <mergeCell ref="D16:I16"/>
    <mergeCell ref="D17:I17"/>
  </mergeCells>
  <hyperlinks>
    <hyperlink ref="H22" location="Содержание!A1" display="Содержание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21" sqref="I21"/>
    </sheetView>
  </sheetViews>
  <sheetFormatPr defaultColWidth="9.00390625" defaultRowHeight="12.75"/>
  <cols>
    <col min="3" max="3" width="19.00390625" style="0" customWidth="1"/>
    <col min="7" max="7" width="27.25390625" style="0" customWidth="1"/>
  </cols>
  <sheetData>
    <row r="1" spans="1:10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</row>
    <row r="3" spans="1:10" ht="15.75">
      <c r="A3" s="237" t="s">
        <v>232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2:7" ht="15.75">
      <c r="B4" s="5"/>
      <c r="G4" s="137"/>
    </row>
    <row r="5" spans="1:10" ht="15">
      <c r="A5" s="1" t="s">
        <v>4</v>
      </c>
      <c r="B5" s="228" t="str">
        <f>'Анкета учителя'!$B$4</f>
        <v>Крутяева Татьяна Валерьевна</v>
      </c>
      <c r="C5" s="234"/>
      <c r="D5" s="20"/>
      <c r="E5" s="8" t="s">
        <v>8</v>
      </c>
      <c r="F5" s="172" t="str">
        <f>'Анкета учителя'!$B$2</f>
        <v>2015-2016</v>
      </c>
      <c r="G5" s="173"/>
      <c r="H5" s="20"/>
      <c r="I5" s="20"/>
      <c r="J5" s="20"/>
    </row>
    <row r="6" spans="2:10" ht="15">
      <c r="B6" s="1"/>
      <c r="C6" s="4"/>
      <c r="D6" s="4"/>
      <c r="E6" s="6" t="s">
        <v>11</v>
      </c>
      <c r="F6" s="228">
        <f>'Успеваемость и качество знаний'!$I$6</f>
        <v>1</v>
      </c>
      <c r="G6" s="180"/>
      <c r="H6" s="4"/>
      <c r="I6" s="4"/>
      <c r="J6" s="4"/>
    </row>
    <row r="9" spans="2:7" ht="12.75">
      <c r="B9" s="147" t="s">
        <v>220</v>
      </c>
      <c r="C9" s="282" t="s">
        <v>229</v>
      </c>
      <c r="D9" s="282"/>
      <c r="E9" s="282"/>
      <c r="F9" s="282"/>
      <c r="G9" s="147" t="s">
        <v>230</v>
      </c>
    </row>
    <row r="10" spans="2:7" ht="12.75">
      <c r="B10" s="11"/>
      <c r="C10" s="193"/>
      <c r="D10" s="194"/>
      <c r="E10" s="194"/>
      <c r="F10" s="176"/>
      <c r="G10" s="11"/>
    </row>
    <row r="11" spans="2:7" ht="12.75">
      <c r="B11" s="11"/>
      <c r="C11" s="193"/>
      <c r="D11" s="194"/>
      <c r="E11" s="194"/>
      <c r="F11" s="176"/>
      <c r="G11" s="11"/>
    </row>
    <row r="12" spans="2:7" ht="12.75">
      <c r="B12" s="11"/>
      <c r="C12" s="193"/>
      <c r="D12" s="194"/>
      <c r="E12" s="194"/>
      <c r="F12" s="176"/>
      <c r="G12" s="11"/>
    </row>
    <row r="13" spans="2:7" ht="12.75">
      <c r="B13" s="11"/>
      <c r="C13" s="193"/>
      <c r="D13" s="194"/>
      <c r="E13" s="194"/>
      <c r="F13" s="176"/>
      <c r="G13" s="11"/>
    </row>
    <row r="14" spans="2:7" ht="12.75">
      <c r="B14" s="11"/>
      <c r="C14" s="193"/>
      <c r="D14" s="194"/>
      <c r="E14" s="194"/>
      <c r="F14" s="176"/>
      <c r="G14" s="11"/>
    </row>
    <row r="15" spans="2:7" ht="12.75">
      <c r="B15" s="11"/>
      <c r="C15" s="193"/>
      <c r="D15" s="194"/>
      <c r="E15" s="194"/>
      <c r="F15" s="176"/>
      <c r="G15" s="11"/>
    </row>
    <row r="16" spans="2:7" ht="12.75">
      <c r="B16" s="11"/>
      <c r="C16" s="193"/>
      <c r="D16" s="194"/>
      <c r="E16" s="194"/>
      <c r="F16" s="176"/>
      <c r="G16" s="11"/>
    </row>
    <row r="19" spans="3:7" ht="12.75">
      <c r="C19" s="31" t="s">
        <v>32</v>
      </c>
      <c r="D19" s="121"/>
      <c r="E19" s="191" t="s">
        <v>169</v>
      </c>
      <c r="F19" s="192"/>
      <c r="G19" t="str">
        <f>'Анкета учителя'!$B$4</f>
        <v>Крутяева Татьяна Валерьевна</v>
      </c>
    </row>
    <row r="21" ht="15.75">
      <c r="I21" s="140" t="s">
        <v>214</v>
      </c>
    </row>
  </sheetData>
  <sheetProtection/>
  <mergeCells count="14">
    <mergeCell ref="A1:J1"/>
    <mergeCell ref="A3:J3"/>
    <mergeCell ref="B5:C5"/>
    <mergeCell ref="F5:G5"/>
    <mergeCell ref="F6:G6"/>
    <mergeCell ref="C9:F9"/>
    <mergeCell ref="C16:F16"/>
    <mergeCell ref="E19:F19"/>
    <mergeCell ref="C10:F10"/>
    <mergeCell ref="C11:F11"/>
    <mergeCell ref="C12:F12"/>
    <mergeCell ref="C13:F13"/>
    <mergeCell ref="C14:F14"/>
    <mergeCell ref="C15:F15"/>
  </mergeCells>
  <hyperlinks>
    <hyperlink ref="I21" location="Содержание!A1" display="Содержание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23" sqref="H23"/>
    </sheetView>
  </sheetViews>
  <sheetFormatPr defaultColWidth="9.00390625" defaultRowHeight="12.75"/>
  <cols>
    <col min="3" max="3" width="19.375" style="0" customWidth="1"/>
  </cols>
  <sheetData>
    <row r="1" spans="1:10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</row>
    <row r="3" spans="1:10" ht="15.75">
      <c r="A3" s="237" t="s">
        <v>236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2:7" ht="15.75">
      <c r="B4" s="5"/>
      <c r="G4" s="137"/>
    </row>
    <row r="5" spans="1:10" ht="15">
      <c r="A5" s="1" t="s">
        <v>4</v>
      </c>
      <c r="B5" s="228" t="str">
        <f>'Анкета учителя'!$B$4</f>
        <v>Крутяева Татьяна Валерьевна</v>
      </c>
      <c r="C5" s="234"/>
      <c r="D5" s="20"/>
      <c r="E5" s="8" t="s">
        <v>8</v>
      </c>
      <c r="F5" s="172" t="str">
        <f>'Анкета учителя'!$B$2</f>
        <v>2015-2016</v>
      </c>
      <c r="G5" s="173"/>
      <c r="H5" s="20"/>
      <c r="I5" s="20"/>
      <c r="J5" s="20"/>
    </row>
    <row r="6" spans="2:10" ht="15">
      <c r="B6" s="1"/>
      <c r="C6" s="4"/>
      <c r="D6" s="4"/>
      <c r="E6" s="6" t="s">
        <v>11</v>
      </c>
      <c r="F6" s="228">
        <f>'Успеваемость и качество знаний'!$I$6</f>
        <v>1</v>
      </c>
      <c r="G6" s="180"/>
      <c r="H6" s="4"/>
      <c r="I6" s="4"/>
      <c r="J6" s="4"/>
    </row>
    <row r="8" spans="1:11" ht="15.75">
      <c r="A8" s="129" t="s">
        <v>153</v>
      </c>
      <c r="B8" s="240" t="s">
        <v>233</v>
      </c>
      <c r="C8" s="240"/>
      <c r="D8" s="240" t="s">
        <v>234</v>
      </c>
      <c r="E8" s="240"/>
      <c r="F8" s="240"/>
      <c r="G8" s="240"/>
      <c r="H8" s="240" t="s">
        <v>235</v>
      </c>
      <c r="I8" s="240"/>
      <c r="J8" s="240"/>
      <c r="K8" s="240"/>
    </row>
    <row r="9" spans="1:11" ht="12.75">
      <c r="A9" s="11"/>
      <c r="B9" s="193"/>
      <c r="C9" s="176"/>
      <c r="D9" s="193"/>
      <c r="E9" s="194"/>
      <c r="F9" s="194"/>
      <c r="G9" s="176"/>
      <c r="H9" s="193"/>
      <c r="I9" s="194"/>
      <c r="J9" s="194"/>
      <c r="K9" s="176"/>
    </row>
    <row r="10" spans="1:11" ht="12.75">
      <c r="A10" s="11"/>
      <c r="B10" s="193"/>
      <c r="C10" s="176"/>
      <c r="D10" s="193"/>
      <c r="E10" s="194"/>
      <c r="F10" s="194"/>
      <c r="G10" s="176"/>
      <c r="H10" s="193"/>
      <c r="I10" s="194"/>
      <c r="J10" s="194"/>
      <c r="K10" s="176"/>
    </row>
    <row r="11" spans="1:11" ht="12.75">
      <c r="A11" s="11"/>
      <c r="B11" s="193"/>
      <c r="C11" s="176"/>
      <c r="D11" s="193"/>
      <c r="E11" s="194"/>
      <c r="F11" s="194"/>
      <c r="G11" s="176"/>
      <c r="H11" s="193"/>
      <c r="I11" s="194"/>
      <c r="J11" s="194"/>
      <c r="K11" s="176"/>
    </row>
    <row r="12" spans="1:11" ht="12.75">
      <c r="A12" s="11"/>
      <c r="B12" s="193"/>
      <c r="C12" s="176"/>
      <c r="D12" s="193"/>
      <c r="E12" s="194"/>
      <c r="F12" s="194"/>
      <c r="G12" s="176"/>
      <c r="H12" s="193"/>
      <c r="I12" s="194"/>
      <c r="J12" s="194"/>
      <c r="K12" s="176"/>
    </row>
    <row r="13" spans="1:11" ht="12.75">
      <c r="A13" s="11"/>
      <c r="B13" s="193"/>
      <c r="C13" s="176"/>
      <c r="D13" s="193"/>
      <c r="E13" s="194"/>
      <c r="F13" s="194"/>
      <c r="G13" s="176"/>
      <c r="H13" s="193"/>
      <c r="I13" s="194"/>
      <c r="J13" s="194"/>
      <c r="K13" s="176"/>
    </row>
    <row r="14" spans="1:11" ht="12.75">
      <c r="A14" s="11"/>
      <c r="B14" s="193"/>
      <c r="C14" s="176"/>
      <c r="D14" s="193"/>
      <c r="E14" s="194"/>
      <c r="F14" s="194"/>
      <c r="G14" s="176"/>
      <c r="H14" s="193"/>
      <c r="I14" s="194"/>
      <c r="J14" s="194"/>
      <c r="K14" s="176"/>
    </row>
    <row r="15" spans="1:11" ht="12.75">
      <c r="A15" s="11"/>
      <c r="B15" s="193"/>
      <c r="C15" s="176"/>
      <c r="D15" s="193"/>
      <c r="E15" s="194"/>
      <c r="F15" s="194"/>
      <c r="G15" s="176"/>
      <c r="H15" s="193"/>
      <c r="I15" s="194"/>
      <c r="J15" s="194"/>
      <c r="K15" s="176"/>
    </row>
    <row r="16" spans="1:11" ht="12.75">
      <c r="A16" s="11"/>
      <c r="B16" s="193"/>
      <c r="C16" s="176"/>
      <c r="D16" s="193"/>
      <c r="E16" s="194"/>
      <c r="F16" s="194"/>
      <c r="G16" s="176"/>
      <c r="H16" s="193"/>
      <c r="I16" s="194"/>
      <c r="J16" s="194"/>
      <c r="K16" s="176"/>
    </row>
    <row r="17" spans="1:11" ht="12.75">
      <c r="A17" s="11"/>
      <c r="B17" s="193"/>
      <c r="C17" s="176"/>
      <c r="D17" s="193"/>
      <c r="E17" s="194"/>
      <c r="F17" s="194"/>
      <c r="G17" s="176"/>
      <c r="H17" s="193"/>
      <c r="I17" s="194"/>
      <c r="J17" s="194"/>
      <c r="K17" s="176"/>
    </row>
    <row r="18" spans="1:11" ht="12.75">
      <c r="A18" s="11"/>
      <c r="B18" s="193"/>
      <c r="C18" s="176"/>
      <c r="D18" s="193"/>
      <c r="E18" s="194"/>
      <c r="F18" s="194"/>
      <c r="G18" s="176"/>
      <c r="H18" s="193"/>
      <c r="I18" s="194"/>
      <c r="J18" s="194"/>
      <c r="K18" s="176"/>
    </row>
    <row r="19" spans="1:11" ht="12.75">
      <c r="A19" s="11"/>
      <c r="B19" s="193"/>
      <c r="C19" s="176"/>
      <c r="D19" s="193"/>
      <c r="E19" s="194"/>
      <c r="F19" s="194"/>
      <c r="G19" s="176"/>
      <c r="H19" s="193"/>
      <c r="I19" s="194"/>
      <c r="J19" s="194"/>
      <c r="K19" s="176"/>
    </row>
    <row r="21" spans="2:6" ht="12.75">
      <c r="B21" s="31" t="s">
        <v>32</v>
      </c>
      <c r="C21" s="121"/>
      <c r="D21" s="191" t="s">
        <v>169</v>
      </c>
      <c r="E21" s="192"/>
      <c r="F21" t="str">
        <f>'Анкета учителя'!$B$4</f>
        <v>Крутяева Татьяна Валерьевна</v>
      </c>
    </row>
    <row r="23" ht="15.75">
      <c r="H23" s="140" t="s">
        <v>214</v>
      </c>
    </row>
  </sheetData>
  <sheetProtection/>
  <mergeCells count="42">
    <mergeCell ref="A1:J1"/>
    <mergeCell ref="A3:J3"/>
    <mergeCell ref="B5:C5"/>
    <mergeCell ref="F5:G5"/>
    <mergeCell ref="F6:G6"/>
    <mergeCell ref="D8:G8"/>
    <mergeCell ref="H8:K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D21:E21"/>
  </mergeCells>
  <hyperlinks>
    <hyperlink ref="H23" location="Содержание!A1" display="Содержание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view="pageBreakPreview" zoomScaleNormal="85" zoomScaleSheetLayoutView="100" zoomScalePageLayoutView="0" workbookViewId="0" topLeftCell="A1">
      <selection activeCell="A29" sqref="A29"/>
    </sheetView>
  </sheetViews>
  <sheetFormatPr defaultColWidth="9.00390625" defaultRowHeight="12.75"/>
  <cols>
    <col min="1" max="1" width="115.625" style="0" customWidth="1"/>
  </cols>
  <sheetData>
    <row r="1" ht="15.75">
      <c r="A1" s="62" t="s">
        <v>89</v>
      </c>
    </row>
    <row r="2" ht="31.5">
      <c r="A2" s="92" t="s">
        <v>103</v>
      </c>
    </row>
    <row r="3" ht="15.75">
      <c r="A3" s="37" t="s">
        <v>90</v>
      </c>
    </row>
    <row r="4" ht="15.75">
      <c r="A4" s="37" t="s">
        <v>91</v>
      </c>
    </row>
    <row r="5" ht="15.75">
      <c r="A5" s="59" t="s">
        <v>96</v>
      </c>
    </row>
    <row r="6" ht="15.75">
      <c r="A6" s="59" t="s">
        <v>97</v>
      </c>
    </row>
    <row r="7" ht="15.75">
      <c r="A7" s="59" t="s">
        <v>98</v>
      </c>
    </row>
    <row r="8" ht="15.75">
      <c r="A8" s="59" t="s">
        <v>99</v>
      </c>
    </row>
    <row r="9" ht="15.75">
      <c r="A9" s="59" t="s">
        <v>100</v>
      </c>
    </row>
    <row r="10" ht="15.75">
      <c r="A10" s="59" t="s">
        <v>101</v>
      </c>
    </row>
    <row r="11" ht="15.75">
      <c r="A11" s="56"/>
    </row>
    <row r="12" ht="15.75">
      <c r="A12" s="56"/>
    </row>
    <row r="13" ht="15.75">
      <c r="A13" s="57" t="s">
        <v>92</v>
      </c>
    </row>
    <row r="14" ht="15.75">
      <c r="A14" s="58" t="s">
        <v>93</v>
      </c>
    </row>
    <row r="15" ht="15.75">
      <c r="A15" s="58" t="s">
        <v>94</v>
      </c>
    </row>
    <row r="16" ht="15.75">
      <c r="A16" s="58" t="s">
        <v>102</v>
      </c>
    </row>
    <row r="17" ht="31.5">
      <c r="A17" s="58" t="s">
        <v>104</v>
      </c>
    </row>
    <row r="18" ht="31.5">
      <c r="A18" s="58" t="s">
        <v>105</v>
      </c>
    </row>
    <row r="19" ht="15">
      <c r="A19" s="60" t="s">
        <v>95</v>
      </c>
    </row>
    <row r="20" ht="15">
      <c r="A20" s="61" t="s">
        <v>132</v>
      </c>
    </row>
    <row r="21" ht="12.75">
      <c r="A21" s="117"/>
    </row>
  </sheetData>
  <sheetProtection/>
  <printOptions/>
  <pageMargins left="0.75" right="0.75" top="1" bottom="1" header="0.5" footer="0.5"/>
  <pageSetup horizontalDpi="300" verticalDpi="300" orientation="portrait" paperSize="9" scale="70" r:id="rId1"/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70" zoomScaleNormal="70" zoomScaleSheetLayoutView="70" zoomScalePageLayoutView="0" workbookViewId="0" topLeftCell="A13">
      <selection activeCell="K41" sqref="K41"/>
    </sheetView>
  </sheetViews>
  <sheetFormatPr defaultColWidth="9.00390625" defaultRowHeight="12.75"/>
  <cols>
    <col min="1" max="1" width="47.125" style="0" customWidth="1"/>
    <col min="2" max="2" width="13.625" style="0" customWidth="1"/>
    <col min="3" max="4" width="13.75390625" style="0" customWidth="1"/>
    <col min="5" max="6" width="13.25390625" style="0" customWidth="1"/>
    <col min="7" max="7" width="13.375" style="0" bestFit="1" customWidth="1"/>
    <col min="8" max="10" width="13.375" style="0" customWidth="1"/>
    <col min="11" max="11" width="15.875" style="0" customWidth="1"/>
  </cols>
  <sheetData>
    <row r="1" spans="1:11" ht="15">
      <c r="A1" s="156" t="s">
        <v>108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9" ht="12.75">
      <c r="A2" t="s">
        <v>8</v>
      </c>
      <c r="B2" t="s">
        <v>131</v>
      </c>
      <c r="H2" t="s">
        <v>133</v>
      </c>
      <c r="I2">
        <v>1</v>
      </c>
    </row>
    <row r="3" spans="1:11" ht="12.75">
      <c r="A3" s="154" t="s">
        <v>54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2" ht="14.25">
      <c r="A4" s="11" t="s">
        <v>47</v>
      </c>
      <c r="B4" s="149" t="s">
        <v>109</v>
      </c>
      <c r="C4" s="149"/>
      <c r="D4" s="149"/>
      <c r="E4" s="149"/>
      <c r="F4" s="149"/>
      <c r="G4" s="149"/>
      <c r="H4" s="149"/>
      <c r="I4" s="149"/>
      <c r="J4" s="149"/>
      <c r="K4" s="149"/>
      <c r="L4" s="33"/>
    </row>
    <row r="5" spans="1:12" ht="14.25">
      <c r="A5" s="11" t="s">
        <v>58</v>
      </c>
      <c r="B5" s="150" t="s">
        <v>110</v>
      </c>
      <c r="C5" s="151"/>
      <c r="D5" s="151"/>
      <c r="E5" s="151"/>
      <c r="F5" s="151"/>
      <c r="G5" s="151"/>
      <c r="H5" s="151"/>
      <c r="I5" s="151"/>
      <c r="J5" s="151"/>
      <c r="K5" s="151"/>
      <c r="L5" s="33"/>
    </row>
    <row r="6" spans="1:12" ht="14.25">
      <c r="A6" s="11" t="s">
        <v>59</v>
      </c>
      <c r="B6" s="150" t="s">
        <v>111</v>
      </c>
      <c r="C6" s="151"/>
      <c r="D6" s="151"/>
      <c r="E6" s="151"/>
      <c r="F6" s="151"/>
      <c r="G6" s="151"/>
      <c r="H6" s="151"/>
      <c r="I6" s="151"/>
      <c r="J6" s="151"/>
      <c r="K6" s="151"/>
      <c r="L6" s="33"/>
    </row>
    <row r="7" spans="1:12" ht="14.25">
      <c r="A7" s="11" t="s">
        <v>60</v>
      </c>
      <c r="B7" s="150" t="s">
        <v>112</v>
      </c>
      <c r="C7" s="151"/>
      <c r="D7" s="151"/>
      <c r="E7" s="151"/>
      <c r="F7" s="151"/>
      <c r="G7" s="151"/>
      <c r="H7" s="151"/>
      <c r="I7" s="151"/>
      <c r="J7" s="151"/>
      <c r="K7" s="151"/>
      <c r="L7" s="33"/>
    </row>
    <row r="8" spans="1:12" ht="14.25">
      <c r="A8" s="11" t="s">
        <v>48</v>
      </c>
      <c r="B8" s="149" t="s">
        <v>113</v>
      </c>
      <c r="C8" s="149"/>
      <c r="D8" s="149"/>
      <c r="E8" s="149"/>
      <c r="F8" s="149"/>
      <c r="G8" s="149"/>
      <c r="H8" s="149"/>
      <c r="I8" s="149"/>
      <c r="J8" s="149"/>
      <c r="K8" s="149"/>
      <c r="L8" s="33"/>
    </row>
    <row r="9" spans="1:12" ht="14.25">
      <c r="A9" s="11" t="s">
        <v>49</v>
      </c>
      <c r="B9" s="149" t="s">
        <v>114</v>
      </c>
      <c r="C9" s="149"/>
      <c r="D9" s="149"/>
      <c r="E9" s="149"/>
      <c r="F9" s="149"/>
      <c r="G9" s="149"/>
      <c r="H9" s="149"/>
      <c r="I9" s="149"/>
      <c r="J9" s="149"/>
      <c r="K9" s="149"/>
      <c r="L9" s="33"/>
    </row>
    <row r="10" spans="1:12" ht="14.25">
      <c r="A10" s="11" t="s">
        <v>50</v>
      </c>
      <c r="B10" s="159">
        <v>40493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33"/>
    </row>
    <row r="11" spans="1:12" ht="25.5">
      <c r="A11" s="40" t="s">
        <v>51</v>
      </c>
      <c r="B11" s="160">
        <v>42217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33"/>
    </row>
    <row r="12" spans="1:12" ht="14.25" customHeight="1">
      <c r="A12" s="55" t="s">
        <v>88</v>
      </c>
      <c r="B12" s="157" t="s">
        <v>115</v>
      </c>
      <c r="C12" s="162"/>
      <c r="D12" s="162"/>
      <c r="E12" s="162"/>
      <c r="F12" s="162"/>
      <c r="G12" s="162"/>
      <c r="H12" s="162"/>
      <c r="I12" s="162"/>
      <c r="J12" s="162"/>
      <c r="K12" s="158"/>
      <c r="L12" s="33"/>
    </row>
    <row r="13" spans="1:12" ht="14.2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33"/>
    </row>
    <row r="14" spans="1:11" ht="12.75">
      <c r="A14" s="53" t="s">
        <v>86</v>
      </c>
      <c r="B14" s="169" t="s">
        <v>116</v>
      </c>
      <c r="C14" s="169"/>
      <c r="D14" s="169"/>
      <c r="E14" s="169"/>
      <c r="F14" s="169"/>
      <c r="G14" s="169"/>
      <c r="H14" s="169"/>
      <c r="I14" s="169"/>
      <c r="J14" s="169"/>
      <c r="K14" s="169"/>
    </row>
    <row r="15" spans="1:11" ht="12.75">
      <c r="A15" s="53" t="s">
        <v>85</v>
      </c>
      <c r="B15" s="170" t="s">
        <v>117</v>
      </c>
      <c r="C15" s="170"/>
      <c r="D15" s="169"/>
      <c r="E15" s="169"/>
      <c r="F15" s="169"/>
      <c r="G15" s="169"/>
      <c r="H15" s="169"/>
      <c r="I15" s="169"/>
      <c r="J15" s="169"/>
      <c r="K15" s="169"/>
    </row>
    <row r="16" spans="1:11" ht="25.5">
      <c r="A16" s="54" t="s">
        <v>87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</row>
    <row r="18" spans="1:11" ht="12.75">
      <c r="A18" s="154" t="s">
        <v>118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</row>
    <row r="19" spans="1:11" ht="12.75">
      <c r="A19" s="35" t="s">
        <v>56</v>
      </c>
      <c r="B19" s="42" t="s">
        <v>119</v>
      </c>
      <c r="C19" s="42" t="s">
        <v>120</v>
      </c>
      <c r="D19" s="42" t="s">
        <v>121</v>
      </c>
      <c r="E19" s="42" t="s">
        <v>122</v>
      </c>
      <c r="F19" s="42"/>
      <c r="G19" s="42"/>
      <c r="H19" s="42"/>
      <c r="I19" s="42"/>
      <c r="J19" s="68"/>
      <c r="K19" s="68"/>
    </row>
    <row r="20" spans="1:11" ht="12.75">
      <c r="A20" s="35" t="s">
        <v>57</v>
      </c>
      <c r="B20" s="42" t="s">
        <v>123</v>
      </c>
      <c r="C20" s="42" t="s">
        <v>123</v>
      </c>
      <c r="D20" s="42" t="s">
        <v>123</v>
      </c>
      <c r="E20" s="42" t="s">
        <v>123</v>
      </c>
      <c r="F20" s="42"/>
      <c r="G20" s="42"/>
      <c r="H20" s="42"/>
      <c r="I20" s="42"/>
      <c r="J20" s="42"/>
      <c r="K20" s="42"/>
    </row>
    <row r="21" spans="1:11" ht="12.75">
      <c r="A21" s="35" t="s">
        <v>52</v>
      </c>
      <c r="B21" s="42">
        <v>1</v>
      </c>
      <c r="C21" s="42">
        <v>1</v>
      </c>
      <c r="D21" s="42">
        <v>1</v>
      </c>
      <c r="E21" s="78" t="s">
        <v>124</v>
      </c>
      <c r="F21" s="78"/>
      <c r="G21" s="78"/>
      <c r="H21" s="78"/>
      <c r="I21" s="78"/>
      <c r="J21" s="78"/>
      <c r="K21" s="78"/>
    </row>
    <row r="22" spans="1:11" ht="12.75">
      <c r="A22" s="35" t="s">
        <v>53</v>
      </c>
      <c r="B22" s="78"/>
      <c r="C22" s="78"/>
      <c r="D22" s="42"/>
      <c r="E22" s="42"/>
      <c r="F22" s="42"/>
      <c r="G22" s="42"/>
      <c r="H22" s="42"/>
      <c r="I22" s="42"/>
      <c r="J22" s="42"/>
      <c r="K22" s="42"/>
    </row>
    <row r="23" spans="1:11" ht="12.75">
      <c r="A23" s="11" t="s">
        <v>65</v>
      </c>
      <c r="B23" s="42" t="s">
        <v>125</v>
      </c>
      <c r="C23" s="81"/>
      <c r="D23" s="48"/>
      <c r="E23" s="48"/>
      <c r="F23" s="48"/>
      <c r="G23" s="48"/>
      <c r="H23" s="48"/>
      <c r="I23" s="48"/>
      <c r="J23" s="48"/>
      <c r="K23" s="48"/>
    </row>
    <row r="25" spans="1:11" ht="12.75">
      <c r="A25" s="154" t="s">
        <v>106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  <row r="26" spans="1:11" ht="25.5" customHeight="1">
      <c r="A26" s="164" t="s">
        <v>61</v>
      </c>
      <c r="B26" s="165"/>
      <c r="C26" s="79"/>
      <c r="D26" s="36" t="s">
        <v>56</v>
      </c>
      <c r="E26" s="36" t="s">
        <v>62</v>
      </c>
      <c r="F26" s="36"/>
      <c r="G26" s="36" t="s">
        <v>63</v>
      </c>
      <c r="H26" s="36"/>
      <c r="I26" s="36"/>
      <c r="J26" s="152" t="s">
        <v>64</v>
      </c>
      <c r="K26" s="153"/>
    </row>
    <row r="27" spans="1:11" ht="12.75" customHeight="1">
      <c r="A27" s="157" t="s">
        <v>126</v>
      </c>
      <c r="B27" s="158"/>
      <c r="C27" s="80"/>
      <c r="D27" s="93" t="s">
        <v>127</v>
      </c>
      <c r="E27" s="40">
        <v>15</v>
      </c>
      <c r="F27" s="40"/>
      <c r="G27" s="40">
        <v>1</v>
      </c>
      <c r="H27" s="67"/>
      <c r="I27" s="67"/>
      <c r="J27" s="157" t="s">
        <v>128</v>
      </c>
      <c r="K27" s="162"/>
    </row>
    <row r="28" spans="1:11" ht="12.75" customHeight="1">
      <c r="A28" s="67"/>
      <c r="B28" s="80"/>
      <c r="C28" s="80"/>
      <c r="D28" s="40"/>
      <c r="E28" s="40"/>
      <c r="F28" s="40"/>
      <c r="G28" s="40"/>
      <c r="H28" s="67"/>
      <c r="I28" s="67"/>
      <c r="J28" s="67"/>
      <c r="K28" s="87"/>
    </row>
    <row r="29" spans="1:11" ht="12.75" customHeight="1">
      <c r="A29" s="157"/>
      <c r="B29" s="158"/>
      <c r="C29" s="80"/>
      <c r="D29" s="40"/>
      <c r="E29" s="40"/>
      <c r="F29" s="40"/>
      <c r="G29" s="40"/>
      <c r="H29" s="67"/>
      <c r="I29" s="67"/>
      <c r="J29" s="157"/>
      <c r="K29" s="162"/>
    </row>
    <row r="30" spans="1:11" ht="12.75">
      <c r="A30" s="157"/>
      <c r="B30" s="158"/>
      <c r="C30" s="80"/>
      <c r="D30" s="40"/>
      <c r="E30" s="40"/>
      <c r="F30" s="40"/>
      <c r="G30" s="40"/>
      <c r="H30" s="67"/>
      <c r="I30" s="67"/>
      <c r="J30" s="166"/>
      <c r="K30" s="167"/>
    </row>
    <row r="32" spans="1:11" ht="12.75">
      <c r="A32" s="154" t="s">
        <v>81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spans="1:11" ht="12.75">
      <c r="A33" s="164" t="s">
        <v>82</v>
      </c>
      <c r="B33" s="165"/>
      <c r="C33" s="79"/>
      <c r="D33" s="47" t="s">
        <v>72</v>
      </c>
      <c r="E33" s="47" t="s">
        <v>83</v>
      </c>
      <c r="F33" s="47"/>
      <c r="G33" s="163" t="s">
        <v>84</v>
      </c>
      <c r="H33" s="163"/>
      <c r="I33" s="163"/>
      <c r="J33" s="163"/>
      <c r="K33" s="163"/>
    </row>
    <row r="34" spans="1:11" ht="33" customHeight="1">
      <c r="A34" s="157" t="s">
        <v>129</v>
      </c>
      <c r="B34" s="158"/>
      <c r="C34" s="80"/>
      <c r="D34" s="40"/>
      <c r="E34" s="40">
        <v>2</v>
      </c>
      <c r="F34" s="67"/>
      <c r="G34" s="157" t="s">
        <v>130</v>
      </c>
      <c r="H34" s="162"/>
      <c r="I34" s="162"/>
      <c r="J34" s="162"/>
      <c r="K34" s="162"/>
    </row>
    <row r="35" spans="1:11" ht="12.75">
      <c r="A35" s="166"/>
      <c r="B35" s="168"/>
      <c r="C35" s="80"/>
      <c r="D35" s="40"/>
      <c r="E35" s="40"/>
      <c r="F35" s="67"/>
      <c r="G35" s="166"/>
      <c r="H35" s="167"/>
      <c r="I35" s="167"/>
      <c r="J35" s="167"/>
      <c r="K35" s="167"/>
    </row>
    <row r="36" spans="1:11" ht="12.75">
      <c r="A36" s="166"/>
      <c r="B36" s="168"/>
      <c r="C36" s="80"/>
      <c r="D36" s="40"/>
      <c r="E36" s="40"/>
      <c r="F36" s="67"/>
      <c r="G36" s="166"/>
      <c r="H36" s="167"/>
      <c r="I36" s="167"/>
      <c r="J36" s="167"/>
      <c r="K36" s="167"/>
    </row>
    <row r="37" spans="1:11" ht="12.75">
      <c r="A37" s="161"/>
      <c r="B37" s="161"/>
      <c r="C37" s="40"/>
      <c r="D37" s="40"/>
      <c r="E37" s="40"/>
      <c r="F37" s="40"/>
      <c r="G37" s="161"/>
      <c r="H37" s="161"/>
      <c r="I37" s="161"/>
      <c r="J37" s="161"/>
      <c r="K37" s="161"/>
    </row>
    <row r="38" spans="1:11" ht="12.75">
      <c r="A38" s="161"/>
      <c r="B38" s="161"/>
      <c r="C38" s="40"/>
      <c r="D38" s="40"/>
      <c r="E38" s="40"/>
      <c r="F38" s="40"/>
      <c r="G38" s="161"/>
      <c r="H38" s="161"/>
      <c r="I38" s="161"/>
      <c r="J38" s="161"/>
      <c r="K38" s="161"/>
    </row>
    <row r="39" spans="1:1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4:11" ht="12.75">
      <c r="D40" s="46"/>
      <c r="E40" s="46"/>
      <c r="F40" s="46"/>
      <c r="G40" s="46"/>
      <c r="H40" s="46"/>
      <c r="I40" s="46"/>
      <c r="J40" s="46"/>
      <c r="K40" s="46"/>
    </row>
    <row r="41" spans="1:11" ht="18.75">
      <c r="A41" s="36" t="s">
        <v>66</v>
      </c>
      <c r="B41" s="63">
        <v>42248</v>
      </c>
      <c r="C41" s="82"/>
      <c r="K41" s="139" t="s">
        <v>214</v>
      </c>
    </row>
  </sheetData>
  <sheetProtection/>
  <mergeCells count="38">
    <mergeCell ref="G36:K36"/>
    <mergeCell ref="J27:K27"/>
    <mergeCell ref="J29:K29"/>
    <mergeCell ref="J30:K30"/>
    <mergeCell ref="A18:K18"/>
    <mergeCell ref="A26:B26"/>
    <mergeCell ref="A27:B27"/>
    <mergeCell ref="A29:B29"/>
    <mergeCell ref="B8:K8"/>
    <mergeCell ref="B6:K6"/>
    <mergeCell ref="B7:K7"/>
    <mergeCell ref="B12:K12"/>
    <mergeCell ref="A13:K13"/>
    <mergeCell ref="A38:B38"/>
    <mergeCell ref="G38:K38"/>
    <mergeCell ref="B14:K14"/>
    <mergeCell ref="B15:K15"/>
    <mergeCell ref="B16:K16"/>
    <mergeCell ref="A37:B37"/>
    <mergeCell ref="G34:K34"/>
    <mergeCell ref="G37:K37"/>
    <mergeCell ref="A32:K32"/>
    <mergeCell ref="G33:K33"/>
    <mergeCell ref="A33:B33"/>
    <mergeCell ref="A34:B34"/>
    <mergeCell ref="G35:K35"/>
    <mergeCell ref="A35:B35"/>
    <mergeCell ref="A36:B36"/>
    <mergeCell ref="B9:K9"/>
    <mergeCell ref="B5:K5"/>
    <mergeCell ref="J26:K26"/>
    <mergeCell ref="A25:K25"/>
    <mergeCell ref="A1:K1"/>
    <mergeCell ref="A30:B30"/>
    <mergeCell ref="B10:K10"/>
    <mergeCell ref="B11:K11"/>
    <mergeCell ref="A3:K3"/>
    <mergeCell ref="B4:K4"/>
  </mergeCells>
  <hyperlinks>
    <hyperlink ref="B15" r:id="rId1" display="krut05@yandex.ru"/>
    <hyperlink ref="K41" location="Содержание!A1" display="Содержание"/>
  </hyperlinks>
  <printOptions/>
  <pageMargins left="0.75" right="0.75" top="0.49" bottom="0.52" header="0.32" footer="0.33"/>
  <pageSetup horizontalDpi="600" verticalDpi="600" orientation="landscape" paperSize="9" scale="72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0">
      <selection activeCell="M26" sqref="M26"/>
    </sheetView>
  </sheetViews>
  <sheetFormatPr defaultColWidth="9.00390625" defaultRowHeight="12.75"/>
  <cols>
    <col min="1" max="1" width="19.375" style="0" customWidth="1"/>
    <col min="2" max="2" width="9.625" style="0" customWidth="1"/>
    <col min="3" max="3" width="10.875" style="0" customWidth="1"/>
    <col min="4" max="4" width="10.625" style="0" customWidth="1"/>
    <col min="5" max="5" width="9.875" style="0" customWidth="1"/>
    <col min="6" max="6" width="9.125" style="0" customWidth="1"/>
    <col min="7" max="7" width="9.875" style="0" customWidth="1"/>
    <col min="8" max="8" width="10.00390625" style="0" customWidth="1"/>
    <col min="9" max="9" width="9.75390625" style="0" customWidth="1"/>
    <col min="10" max="10" width="9.625" style="0" customWidth="1"/>
    <col min="11" max="11" width="9.75390625" style="0" customWidth="1"/>
    <col min="12" max="12" width="9.375" style="0" customWidth="1"/>
    <col min="13" max="13" width="10.00390625" style="0" customWidth="1"/>
  </cols>
  <sheetData>
    <row r="1" spans="1:14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3" spans="1:14" ht="12.75">
      <c r="A3" s="174" t="s">
        <v>24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5" spans="1:12" ht="12.75">
      <c r="A5" s="6" t="s">
        <v>4</v>
      </c>
      <c r="B5" s="178" t="str">
        <f>'Анкета учителя'!$B$4</f>
        <v>Крутяева Татьяна Валерьевна</v>
      </c>
      <c r="C5" s="179"/>
      <c r="D5" s="179"/>
      <c r="E5" s="180"/>
      <c r="F5" s="7"/>
      <c r="G5" s="185" t="s">
        <v>8</v>
      </c>
      <c r="H5" s="184"/>
      <c r="I5" s="177" t="str">
        <f>'Анкета учителя'!$B$2</f>
        <v>2015-2016</v>
      </c>
      <c r="J5" s="173"/>
      <c r="K5" s="173"/>
      <c r="L5" s="173"/>
    </row>
    <row r="6" spans="1:12" ht="12.75">
      <c r="A6" s="6"/>
      <c r="B6" s="9"/>
      <c r="C6" s="9"/>
      <c r="D6" s="9"/>
      <c r="E6" s="9"/>
      <c r="F6" s="7"/>
      <c r="G6" s="183" t="s">
        <v>11</v>
      </c>
      <c r="H6" s="184"/>
      <c r="I6" s="172">
        <f>'Анкета учителя'!$I$2</f>
        <v>1</v>
      </c>
      <c r="J6" s="173"/>
      <c r="K6" s="173"/>
      <c r="L6" s="173"/>
    </row>
    <row r="8" spans="1:14" ht="15">
      <c r="A8" s="12" t="s">
        <v>7</v>
      </c>
      <c r="B8" s="12" t="s">
        <v>134</v>
      </c>
      <c r="C8" s="12" t="s">
        <v>135</v>
      </c>
      <c r="D8" s="12" t="s">
        <v>136</v>
      </c>
      <c r="E8" s="12" t="s">
        <v>137</v>
      </c>
      <c r="F8" s="12" t="s">
        <v>138</v>
      </c>
      <c r="G8" s="12" t="s">
        <v>139</v>
      </c>
      <c r="H8" s="12" t="s">
        <v>140</v>
      </c>
      <c r="I8" s="12" t="s">
        <v>141</v>
      </c>
      <c r="J8" s="12" t="s">
        <v>142</v>
      </c>
      <c r="K8" s="12" t="s">
        <v>143</v>
      </c>
      <c r="L8" s="12"/>
      <c r="M8" s="98" t="s">
        <v>11</v>
      </c>
      <c r="N8" s="13" t="s">
        <v>20</v>
      </c>
    </row>
    <row r="9" spans="1:14" ht="14.25">
      <c r="A9" s="73" t="s">
        <v>0</v>
      </c>
      <c r="B9" s="88"/>
      <c r="C9" s="89"/>
      <c r="D9" s="89"/>
      <c r="E9" s="89"/>
      <c r="F9" s="49"/>
      <c r="G9" s="50"/>
      <c r="H9" s="50"/>
      <c r="I9" s="50"/>
      <c r="J9" s="50"/>
      <c r="K9" s="50"/>
      <c r="L9" s="50"/>
      <c r="M9" s="99"/>
      <c r="N9" s="13"/>
    </row>
    <row r="10" spans="1:14" s="64" customFormat="1" ht="28.5">
      <c r="A10" s="74" t="s">
        <v>1</v>
      </c>
      <c r="B10" s="95">
        <f>B11+B12+B13+B14+B15</f>
        <v>0</v>
      </c>
      <c r="C10" s="95">
        <f aca="true" t="shared" si="0" ref="C10:M10">C11+C12+C13+C14+C15</f>
        <v>0</v>
      </c>
      <c r="D10" s="95">
        <f t="shared" si="0"/>
        <v>0</v>
      </c>
      <c r="E10" s="95">
        <f t="shared" si="0"/>
        <v>0</v>
      </c>
      <c r="F10" s="95">
        <f t="shared" si="0"/>
        <v>0</v>
      </c>
      <c r="G10" s="95">
        <f t="shared" si="0"/>
        <v>0</v>
      </c>
      <c r="H10" s="95">
        <f t="shared" si="0"/>
        <v>0</v>
      </c>
      <c r="I10" s="95">
        <f t="shared" si="0"/>
        <v>0</v>
      </c>
      <c r="J10" s="95">
        <f t="shared" si="0"/>
        <v>0</v>
      </c>
      <c r="K10" s="95">
        <f t="shared" si="0"/>
        <v>0</v>
      </c>
      <c r="L10" s="95">
        <f t="shared" si="0"/>
        <v>0</v>
      </c>
      <c r="M10" s="100">
        <f t="shared" si="0"/>
        <v>0</v>
      </c>
      <c r="N10" s="13">
        <f aca="true" t="shared" si="1" ref="N10:N15">L10+K10+J10+I10+H10+G10+F10+E10+D10+C10+B10</f>
        <v>0</v>
      </c>
    </row>
    <row r="11" spans="1:14" ht="14.25">
      <c r="A11" s="15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51"/>
      <c r="M11" s="101"/>
      <c r="N11" s="96">
        <f t="shared" si="1"/>
        <v>0</v>
      </c>
    </row>
    <row r="12" spans="1:14" ht="14.25">
      <c r="A12" s="15" t="s">
        <v>107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51"/>
      <c r="M12" s="101"/>
      <c r="N12" s="13">
        <f t="shared" si="1"/>
        <v>0</v>
      </c>
    </row>
    <row r="13" spans="1:14" ht="14.25">
      <c r="A13" s="15" t="s">
        <v>22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51"/>
      <c r="M13" s="101"/>
      <c r="N13" s="13">
        <f t="shared" si="1"/>
        <v>0</v>
      </c>
    </row>
    <row r="14" spans="1:14" ht="14.25">
      <c r="A14" s="15" t="s">
        <v>23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51"/>
      <c r="M14" s="101"/>
      <c r="N14" s="96">
        <f t="shared" si="1"/>
        <v>0</v>
      </c>
    </row>
    <row r="15" spans="1:14" ht="14.25">
      <c r="A15" s="14" t="s">
        <v>6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51"/>
      <c r="M15" s="101"/>
      <c r="N15" s="13">
        <f t="shared" si="1"/>
        <v>0</v>
      </c>
    </row>
    <row r="16" spans="1:14" ht="15">
      <c r="A16" s="14" t="s">
        <v>2</v>
      </c>
      <c r="B16" s="85" t="e">
        <f>(B10-B14-B15)/B10</f>
        <v>#DIV/0!</v>
      </c>
      <c r="C16" s="85" t="e">
        <f>(C10-C14-C15)/C10</f>
        <v>#DIV/0!</v>
      </c>
      <c r="D16" s="85" t="e">
        <f>(D10-D14-D15)/D10</f>
        <v>#DIV/0!</v>
      </c>
      <c r="E16" s="85" t="e">
        <f>(E10-E14-E15)/E10</f>
        <v>#DIV/0!</v>
      </c>
      <c r="F16" s="85" t="e">
        <f aca="true" t="shared" si="2" ref="F16:M16">(F10-F14-F15)/F10</f>
        <v>#DIV/0!</v>
      </c>
      <c r="G16" s="85" t="e">
        <f t="shared" si="2"/>
        <v>#DIV/0!</v>
      </c>
      <c r="H16" s="85" t="e">
        <f t="shared" si="2"/>
        <v>#DIV/0!</v>
      </c>
      <c r="I16" s="85" t="e">
        <f t="shared" si="2"/>
        <v>#DIV/0!</v>
      </c>
      <c r="J16" s="85" t="e">
        <f t="shared" si="2"/>
        <v>#DIV/0!</v>
      </c>
      <c r="K16" s="85" t="e">
        <f t="shared" si="2"/>
        <v>#DIV/0!</v>
      </c>
      <c r="L16" s="85" t="e">
        <f t="shared" si="2"/>
        <v>#DIV/0!</v>
      </c>
      <c r="M16" s="97" t="e">
        <f t="shared" si="2"/>
        <v>#DIV/0!</v>
      </c>
      <c r="N16" s="32" t="e">
        <f>(N10-N14-N15)/N10</f>
        <v>#DIV/0!</v>
      </c>
    </row>
    <row r="17" spans="1:14" ht="15">
      <c r="A17" s="14" t="s">
        <v>3</v>
      </c>
      <c r="B17" s="85" t="e">
        <f>(B11+B12)/B10</f>
        <v>#DIV/0!</v>
      </c>
      <c r="C17" s="85" t="e">
        <f>(C11+C12)/C10</f>
        <v>#DIV/0!</v>
      </c>
      <c r="D17" s="85" t="e">
        <f>(D11+D12)/D10</f>
        <v>#DIV/0!</v>
      </c>
      <c r="E17" s="85" t="e">
        <f>(E11+E12)/E10</f>
        <v>#DIV/0!</v>
      </c>
      <c r="F17" s="85" t="e">
        <f aca="true" t="shared" si="3" ref="F17:M17">(F11+F12)/F10</f>
        <v>#DIV/0!</v>
      </c>
      <c r="G17" s="85" t="e">
        <f t="shared" si="3"/>
        <v>#DIV/0!</v>
      </c>
      <c r="H17" s="85" t="e">
        <f t="shared" si="3"/>
        <v>#DIV/0!</v>
      </c>
      <c r="I17" s="85" t="e">
        <f t="shared" si="3"/>
        <v>#DIV/0!</v>
      </c>
      <c r="J17" s="85" t="e">
        <f t="shared" si="3"/>
        <v>#DIV/0!</v>
      </c>
      <c r="K17" s="85" t="e">
        <f t="shared" si="3"/>
        <v>#DIV/0!</v>
      </c>
      <c r="L17" s="85" t="e">
        <f t="shared" si="3"/>
        <v>#DIV/0!</v>
      </c>
      <c r="M17" s="97" t="e">
        <f t="shared" si="3"/>
        <v>#DIV/0!</v>
      </c>
      <c r="N17" s="32" t="e">
        <f>(N11+N12)/N10</f>
        <v>#DIV/0!</v>
      </c>
    </row>
    <row r="18" spans="1:14" ht="12.75">
      <c r="A18" s="36" t="s">
        <v>172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12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2.75">
      <c r="A20" s="123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2" spans="1:14" ht="15.75" customHeight="1">
      <c r="A22" s="181" t="s">
        <v>46</v>
      </c>
      <c r="B22" s="182"/>
      <c r="E22" s="11" t="s">
        <v>170</v>
      </c>
      <c r="F22" s="11"/>
      <c r="G22" s="11"/>
      <c r="H22" s="11"/>
      <c r="I22" s="11"/>
      <c r="J22" s="11"/>
      <c r="K22" s="11"/>
      <c r="L22" s="11"/>
      <c r="M22" s="11"/>
      <c r="N22" s="11"/>
    </row>
    <row r="23" spans="1:2" ht="14.25">
      <c r="A23" s="14" t="s">
        <v>2</v>
      </c>
      <c r="B23" s="34" t="e">
        <f>(N10-N14-N15)/(N10)</f>
        <v>#DIV/0!</v>
      </c>
    </row>
    <row r="24" spans="1:14" ht="14.25">
      <c r="A24" s="14" t="s">
        <v>3</v>
      </c>
      <c r="B24" s="34" t="e">
        <f>(N11+N12)/(N10)</f>
        <v>#DIV/0!</v>
      </c>
      <c r="E24" s="11" t="s">
        <v>171</v>
      </c>
      <c r="F24" s="11"/>
      <c r="G24" s="11"/>
      <c r="H24" s="11"/>
      <c r="I24" s="11"/>
      <c r="J24" s="11"/>
      <c r="K24" s="11"/>
      <c r="L24" s="11"/>
      <c r="M24" s="11"/>
      <c r="N24" s="11"/>
    </row>
    <row r="26" spans="1:13" ht="18.75">
      <c r="A26" s="16" t="s">
        <v>32</v>
      </c>
      <c r="B26" s="175"/>
      <c r="C26" s="176"/>
      <c r="F26" t="s">
        <v>169</v>
      </c>
      <c r="H26" t="str">
        <f>'Анкета учителя'!$B$4</f>
        <v>Крутяева Татьяна Валерьевна</v>
      </c>
      <c r="M26" s="139" t="s">
        <v>214</v>
      </c>
    </row>
  </sheetData>
  <sheetProtection/>
  <mergeCells count="9">
    <mergeCell ref="I6:L6"/>
    <mergeCell ref="A1:N1"/>
    <mergeCell ref="A3:N3"/>
    <mergeCell ref="B26:C26"/>
    <mergeCell ref="I5:L5"/>
    <mergeCell ref="B5:E5"/>
    <mergeCell ref="A22:B22"/>
    <mergeCell ref="G6:H6"/>
    <mergeCell ref="G5:H5"/>
  </mergeCells>
  <hyperlinks>
    <hyperlink ref="M26" location="Содержание!A1" display="Содержание"/>
  </hyperlinks>
  <printOptions/>
  <pageMargins left="0.5" right="0.22" top="0.42" bottom="0.56" header="0.26" footer="0.3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6">
      <selection activeCell="N32" sqref="N32"/>
    </sheetView>
  </sheetViews>
  <sheetFormatPr defaultColWidth="9.00390625" defaultRowHeight="12.75"/>
  <cols>
    <col min="1" max="1" width="37.125" style="0" customWidth="1"/>
    <col min="2" max="4" width="8.625" style="0" customWidth="1"/>
    <col min="5" max="5" width="8.375" style="0" customWidth="1"/>
    <col min="6" max="6" width="9.125" style="0" customWidth="1"/>
    <col min="7" max="7" width="8.875" style="0" customWidth="1"/>
    <col min="8" max="8" width="9.00390625" style="0" customWidth="1"/>
    <col min="9" max="9" width="9.75390625" style="0" customWidth="1"/>
    <col min="10" max="12" width="8.375" style="0" customWidth="1"/>
    <col min="13" max="13" width="8.875" style="0" customWidth="1"/>
    <col min="14" max="14" width="9.25390625" style="0" customWidth="1"/>
    <col min="15" max="15" width="10.25390625" style="0" customWidth="1"/>
  </cols>
  <sheetData>
    <row r="1" spans="1:15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3" spans="1:15" ht="12.75">
      <c r="A3" s="174" t="s">
        <v>35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5" spans="1:10" ht="12.75">
      <c r="A5" s="6" t="s">
        <v>4</v>
      </c>
      <c r="B5" s="178" t="str">
        <f>'Анкета учителя'!$B$4</f>
        <v>Крутяева Татьяна Валерьевна</v>
      </c>
      <c r="C5" s="179"/>
      <c r="D5" s="179"/>
      <c r="E5" s="180"/>
      <c r="F5" s="7"/>
      <c r="G5" s="8" t="s">
        <v>8</v>
      </c>
      <c r="H5" s="177" t="str">
        <f>'Анкета учителя'!$B$2</f>
        <v>2015-2016</v>
      </c>
      <c r="I5" s="177"/>
      <c r="J5" s="28"/>
    </row>
    <row r="6" spans="1:9" ht="12.75">
      <c r="A6" s="6"/>
      <c r="B6" s="9"/>
      <c r="C6" s="9"/>
      <c r="D6" s="9"/>
      <c r="E6" s="9"/>
      <c r="F6" s="7"/>
      <c r="G6" s="6" t="s">
        <v>11</v>
      </c>
      <c r="H6" s="172">
        <f>'Успеваемость и качество знаний'!$I$6</f>
        <v>1</v>
      </c>
      <c r="I6" s="173"/>
    </row>
    <row r="7" spans="1:9" ht="12.75">
      <c r="A7" s="6"/>
      <c r="B7" s="9"/>
      <c r="C7" s="9"/>
      <c r="D7" s="9"/>
      <c r="E7" s="9"/>
      <c r="F7" s="7"/>
      <c r="G7" s="7"/>
      <c r="H7" s="10"/>
      <c r="I7" s="9"/>
    </row>
    <row r="8" spans="1:15" ht="27" customHeight="1">
      <c r="A8" s="21" t="s">
        <v>7</v>
      </c>
      <c r="B8" s="102" t="str">
        <f>'Успеваемость и качество знаний'!B8</f>
        <v>Рус яз</v>
      </c>
      <c r="C8" s="102" t="str">
        <f>'Успеваемость и качество знаний'!C8</f>
        <v>Лит чт</v>
      </c>
      <c r="D8" s="102" t="str">
        <f>'Успеваемость и качество знаний'!D8</f>
        <v>Матем</v>
      </c>
      <c r="E8" s="102" t="str">
        <f>'Успеваемость и качество знаний'!E8</f>
        <v>Окр мир</v>
      </c>
      <c r="F8" s="102" t="str">
        <f>'Успеваемость и качество знаний'!F8</f>
        <v>Музыка</v>
      </c>
      <c r="G8" s="102" t="str">
        <f>'Успеваемость и качество знаний'!G8</f>
        <v>Изо</v>
      </c>
      <c r="H8" s="102" t="str">
        <f>'Успеваемость и качество знаний'!H8</f>
        <v>Технол</v>
      </c>
      <c r="I8" s="102" t="str">
        <f>'Успеваемость и качество знаний'!I8</f>
        <v>Информ</v>
      </c>
      <c r="J8" s="102" t="str">
        <f>'Успеваемость и качество знаний'!J8</f>
        <v>Физ-ра</v>
      </c>
      <c r="K8" s="102" t="str">
        <f>'Успеваемость и качество знаний'!K8</f>
        <v>Англ яз</v>
      </c>
      <c r="L8" s="75" t="s">
        <v>144</v>
      </c>
      <c r="M8" s="75" t="s">
        <v>145</v>
      </c>
      <c r="N8" s="75" t="s">
        <v>146</v>
      </c>
      <c r="O8" s="75" t="s">
        <v>147</v>
      </c>
    </row>
    <row r="9" spans="1:15" ht="15.75">
      <c r="A9" s="22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6.5" customHeight="1">
      <c r="A10" s="23" t="s">
        <v>18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ht="15.75">
      <c r="A11" s="23" t="s">
        <v>41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5.75">
      <c r="A12" s="23" t="s">
        <v>42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15.75">
      <c r="A13" s="23" t="s">
        <v>43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5.75">
      <c r="A14" s="23" t="s">
        <v>44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5" ht="18.75" customHeight="1">
      <c r="A15" s="23" t="s">
        <v>45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ht="15.75">
      <c r="A16" s="23" t="s">
        <v>19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35.25" customHeight="1">
      <c r="A17" s="24" t="s">
        <v>33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35.25" customHeight="1">
      <c r="A18" s="24" t="s">
        <v>163</v>
      </c>
      <c r="B18" s="112" t="e">
        <f>B11/B10</f>
        <v>#DIV/0!</v>
      </c>
      <c r="C18" s="112" t="e">
        <f aca="true" t="shared" si="0" ref="C18:O18">C11/C10</f>
        <v>#DIV/0!</v>
      </c>
      <c r="D18" s="112" t="e">
        <f t="shared" si="0"/>
        <v>#DIV/0!</v>
      </c>
      <c r="E18" s="112" t="e">
        <f t="shared" si="0"/>
        <v>#DIV/0!</v>
      </c>
      <c r="F18" s="112" t="e">
        <f t="shared" si="0"/>
        <v>#DIV/0!</v>
      </c>
      <c r="G18" s="112" t="e">
        <f t="shared" si="0"/>
        <v>#DIV/0!</v>
      </c>
      <c r="H18" s="112" t="e">
        <f t="shared" si="0"/>
        <v>#DIV/0!</v>
      </c>
      <c r="I18" s="112" t="e">
        <f t="shared" si="0"/>
        <v>#DIV/0!</v>
      </c>
      <c r="J18" s="112" t="e">
        <f t="shared" si="0"/>
        <v>#DIV/0!</v>
      </c>
      <c r="K18" s="112" t="e">
        <f t="shared" si="0"/>
        <v>#DIV/0!</v>
      </c>
      <c r="L18" s="112" t="e">
        <f t="shared" si="0"/>
        <v>#DIV/0!</v>
      </c>
      <c r="M18" s="112" t="e">
        <f t="shared" si="0"/>
        <v>#DIV/0!</v>
      </c>
      <c r="N18" s="112" t="e">
        <f t="shared" si="0"/>
        <v>#DIV/0!</v>
      </c>
      <c r="O18" s="112" t="e">
        <f t="shared" si="0"/>
        <v>#DIV/0!</v>
      </c>
    </row>
    <row r="20" spans="1:12" ht="12.75">
      <c r="A20" s="189" t="s">
        <v>40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 ht="50.25" customHeight="1">
      <c r="A21" s="41" t="s">
        <v>36</v>
      </c>
      <c r="B21" s="111" t="s">
        <v>0</v>
      </c>
      <c r="C21" s="186" t="s">
        <v>164</v>
      </c>
      <c r="D21" s="187"/>
      <c r="E21" s="187"/>
      <c r="F21" s="187"/>
      <c r="G21" s="187"/>
      <c r="H21" s="187"/>
      <c r="I21" s="188"/>
      <c r="J21" s="111" t="s">
        <v>37</v>
      </c>
      <c r="K21" s="111" t="s">
        <v>38</v>
      </c>
      <c r="L21" s="116" t="s">
        <v>39</v>
      </c>
    </row>
    <row r="22" spans="1:12" ht="12.75">
      <c r="A22" s="40"/>
      <c r="B22" s="40"/>
      <c r="C22" s="166"/>
      <c r="D22" s="167"/>
      <c r="E22" s="167"/>
      <c r="F22" s="167"/>
      <c r="G22" s="167"/>
      <c r="H22" s="167"/>
      <c r="I22" s="168"/>
      <c r="J22" s="55"/>
      <c r="K22" s="55"/>
      <c r="L22" s="86"/>
    </row>
    <row r="23" spans="1:12" ht="12.75">
      <c r="A23" s="40"/>
      <c r="B23" s="40"/>
      <c r="C23" s="166"/>
      <c r="D23" s="167"/>
      <c r="E23" s="167"/>
      <c r="F23" s="167"/>
      <c r="G23" s="167"/>
      <c r="H23" s="167"/>
      <c r="I23" s="168"/>
      <c r="J23" s="55"/>
      <c r="K23" s="55"/>
      <c r="L23" s="86"/>
    </row>
    <row r="24" spans="1:12" ht="12.75">
      <c r="A24" s="40"/>
      <c r="B24" s="40"/>
      <c r="C24" s="166"/>
      <c r="D24" s="167"/>
      <c r="E24" s="167"/>
      <c r="F24" s="167"/>
      <c r="G24" s="167"/>
      <c r="H24" s="167"/>
      <c r="I24" s="168"/>
      <c r="J24" s="55"/>
      <c r="K24" s="55"/>
      <c r="L24" s="86"/>
    </row>
    <row r="25" spans="1:12" ht="12.75">
      <c r="A25" s="40"/>
      <c r="B25" s="40"/>
      <c r="C25" s="166"/>
      <c r="D25" s="167"/>
      <c r="E25" s="167"/>
      <c r="F25" s="167"/>
      <c r="G25" s="167"/>
      <c r="H25" s="167"/>
      <c r="I25" s="168"/>
      <c r="J25" s="55"/>
      <c r="K25" s="55"/>
      <c r="L25" s="86"/>
    </row>
    <row r="26" spans="1:12" ht="12.75">
      <c r="A26" s="40"/>
      <c r="B26" s="40"/>
      <c r="C26" s="166"/>
      <c r="D26" s="167"/>
      <c r="E26" s="167"/>
      <c r="F26" s="167"/>
      <c r="G26" s="167"/>
      <c r="H26" s="167"/>
      <c r="I26" s="168"/>
      <c r="J26" s="55"/>
      <c r="K26" s="55"/>
      <c r="L26" s="86"/>
    </row>
    <row r="27" spans="1:12" ht="12.75">
      <c r="A27" s="40"/>
      <c r="B27" s="40"/>
      <c r="C27" s="166"/>
      <c r="D27" s="167"/>
      <c r="E27" s="167"/>
      <c r="F27" s="167"/>
      <c r="G27" s="167"/>
      <c r="H27" s="167"/>
      <c r="I27" s="168"/>
      <c r="J27" s="55"/>
      <c r="K27" s="55"/>
      <c r="L27" s="86"/>
    </row>
    <row r="28" spans="1:12" ht="12.75">
      <c r="A28" s="40"/>
      <c r="B28" s="40"/>
      <c r="C28" s="166"/>
      <c r="D28" s="167"/>
      <c r="E28" s="167"/>
      <c r="F28" s="167"/>
      <c r="G28" s="167"/>
      <c r="H28" s="167"/>
      <c r="I28" s="168"/>
      <c r="J28" s="55"/>
      <c r="K28" s="55"/>
      <c r="L28" s="86"/>
    </row>
    <row r="29" spans="1:12" ht="12.75">
      <c r="A29" s="40"/>
      <c r="B29" s="40"/>
      <c r="C29" s="166"/>
      <c r="D29" s="167"/>
      <c r="E29" s="167"/>
      <c r="F29" s="167"/>
      <c r="G29" s="167"/>
      <c r="H29" s="167"/>
      <c r="I29" s="168"/>
      <c r="J29" s="55"/>
      <c r="K29" s="55"/>
      <c r="L29" s="86"/>
    </row>
    <row r="32" spans="1:14" ht="18.75">
      <c r="A32" s="45" t="s">
        <v>75</v>
      </c>
      <c r="B32" s="175"/>
      <c r="C32" s="176"/>
      <c r="F32" t="s">
        <v>169</v>
      </c>
      <c r="H32" t="str">
        <f>'Анкета учителя'!$B$4</f>
        <v>Крутяева Татьяна Валерьевна</v>
      </c>
      <c r="N32" s="139" t="s">
        <v>214</v>
      </c>
    </row>
  </sheetData>
  <sheetProtection/>
  <mergeCells count="16">
    <mergeCell ref="C28:I28"/>
    <mergeCell ref="C29:I29"/>
    <mergeCell ref="H5:I5"/>
    <mergeCell ref="H6:I6"/>
    <mergeCell ref="B5:E5"/>
    <mergeCell ref="A20:L20"/>
    <mergeCell ref="B32:C32"/>
    <mergeCell ref="A1:O1"/>
    <mergeCell ref="A3:O3"/>
    <mergeCell ref="C21:I21"/>
    <mergeCell ref="C22:I22"/>
    <mergeCell ref="C23:I23"/>
    <mergeCell ref="C24:I24"/>
    <mergeCell ref="C25:I25"/>
    <mergeCell ref="C26:I26"/>
    <mergeCell ref="C27:I27"/>
  </mergeCells>
  <hyperlinks>
    <hyperlink ref="N32" location="Содержание!A1" display="Содержание"/>
  </hyperlinks>
  <printOptions/>
  <pageMargins left="0.64" right="0.75" top="0.43" bottom="1" header="0.27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85" zoomScaleSheetLayoutView="85" zoomScalePageLayoutView="0" workbookViewId="0" topLeftCell="A25">
      <selection activeCell="J50" sqref="J50"/>
    </sheetView>
  </sheetViews>
  <sheetFormatPr defaultColWidth="9.00390625" defaultRowHeight="12.75"/>
  <cols>
    <col min="1" max="1" width="12.625" style="0" customWidth="1"/>
    <col min="2" max="2" width="5.125" style="0" customWidth="1"/>
    <col min="5" max="5" width="12.75390625" style="0" customWidth="1"/>
    <col min="6" max="6" width="15.625" style="0" bestFit="1" customWidth="1"/>
    <col min="7" max="7" width="15.00390625" style="0" customWidth="1"/>
    <col min="11" max="11" width="6.75390625" style="0" customWidth="1"/>
    <col min="12" max="12" width="5.125" style="0" customWidth="1"/>
  </cols>
  <sheetData>
    <row r="1" spans="1:12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3" spans="2:12" ht="12.75">
      <c r="B3" s="6" t="s">
        <v>4</v>
      </c>
      <c r="C3" s="178" t="str">
        <f>'Анкета учителя'!$B$4</f>
        <v>Крутяева Татьяна Валерьевна</v>
      </c>
      <c r="D3" s="179"/>
      <c r="E3" s="180"/>
      <c r="F3" s="9"/>
      <c r="G3" s="28"/>
      <c r="H3" s="30"/>
      <c r="I3" s="8" t="s">
        <v>8</v>
      </c>
      <c r="J3" s="178" t="str">
        <f>'Анкета учителя'!$B$2</f>
        <v>2015-2016</v>
      </c>
      <c r="K3" s="180"/>
      <c r="L3" s="28"/>
    </row>
    <row r="4" spans="1:11" ht="12.75">
      <c r="A4" s="6"/>
      <c r="B4" s="9"/>
      <c r="H4" s="9"/>
      <c r="I4" s="6" t="s">
        <v>11</v>
      </c>
      <c r="J4" s="213">
        <f>'Успеваемость и качество знаний'!$I$6</f>
        <v>1</v>
      </c>
      <c r="K4" s="214"/>
    </row>
    <row r="5" spans="1:11" ht="12.75">
      <c r="A5" s="6"/>
      <c r="B5" s="9"/>
      <c r="H5" s="9"/>
      <c r="I5" s="6"/>
      <c r="J5" s="109"/>
      <c r="K5" s="110"/>
    </row>
    <row r="6" spans="1:11" ht="12.75">
      <c r="A6" s="6"/>
      <c r="B6" s="9"/>
      <c r="H6" s="9"/>
      <c r="I6" s="6"/>
      <c r="J6" s="109"/>
      <c r="K6" s="110"/>
    </row>
    <row r="7" spans="1:12" ht="15.75">
      <c r="A7" s="207" t="s">
        <v>157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9"/>
    </row>
    <row r="8" spans="1:12" ht="45.75" customHeight="1">
      <c r="A8" s="223" t="s">
        <v>158</v>
      </c>
      <c r="B8" s="223"/>
      <c r="C8" s="223"/>
      <c r="D8" s="223"/>
      <c r="E8" s="223"/>
      <c r="F8" s="111" t="s">
        <v>161</v>
      </c>
      <c r="G8" s="223" t="s">
        <v>14</v>
      </c>
      <c r="H8" s="223"/>
      <c r="I8" s="223"/>
      <c r="J8" s="223" t="s">
        <v>162</v>
      </c>
      <c r="K8" s="223"/>
      <c r="L8" s="223"/>
    </row>
    <row r="9" spans="1:12" ht="12.75">
      <c r="A9" s="216" t="s">
        <v>159</v>
      </c>
      <c r="B9" s="216"/>
      <c r="C9" s="216"/>
      <c r="D9" s="216"/>
      <c r="E9" s="216"/>
      <c r="F9" s="39"/>
      <c r="G9" s="216"/>
      <c r="H9" s="216"/>
      <c r="I9" s="216"/>
      <c r="J9" s="216"/>
      <c r="K9" s="216"/>
      <c r="L9" s="216"/>
    </row>
    <row r="10" spans="1:12" ht="12.75">
      <c r="A10" s="217"/>
      <c r="B10" s="218"/>
      <c r="C10" s="218"/>
      <c r="D10" s="218"/>
      <c r="E10" s="219"/>
      <c r="F10" s="39"/>
      <c r="G10" s="186"/>
      <c r="H10" s="187"/>
      <c r="I10" s="188"/>
      <c r="J10" s="186"/>
      <c r="K10" s="187"/>
      <c r="L10" s="188"/>
    </row>
    <row r="11" spans="1:12" ht="14.25" customHeight="1">
      <c r="A11" s="220"/>
      <c r="B11" s="221"/>
      <c r="C11" s="221"/>
      <c r="D11" s="221"/>
      <c r="E11" s="222"/>
      <c r="F11" s="39"/>
      <c r="G11" s="186"/>
      <c r="H11" s="187"/>
      <c r="I11" s="188"/>
      <c r="J11" s="186"/>
      <c r="K11" s="187"/>
      <c r="L11" s="188"/>
    </row>
    <row r="12" spans="1:12" ht="12.75">
      <c r="A12" s="224" t="s">
        <v>160</v>
      </c>
      <c r="B12" s="225"/>
      <c r="C12" s="225"/>
      <c r="D12" s="225"/>
      <c r="E12" s="226"/>
      <c r="F12" s="39"/>
      <c r="G12" s="186"/>
      <c r="H12" s="187"/>
      <c r="I12" s="188"/>
      <c r="J12" s="186"/>
      <c r="K12" s="187"/>
      <c r="L12" s="188"/>
    </row>
    <row r="13" spans="1:12" ht="12.75">
      <c r="A13" s="217"/>
      <c r="B13" s="218"/>
      <c r="C13" s="218"/>
      <c r="D13" s="218"/>
      <c r="E13" s="219"/>
      <c r="F13" s="39"/>
      <c r="G13" s="186"/>
      <c r="H13" s="187"/>
      <c r="I13" s="188"/>
      <c r="J13" s="186"/>
      <c r="K13" s="187"/>
      <c r="L13" s="188"/>
    </row>
    <row r="14" spans="1:12" ht="12.75">
      <c r="A14" s="220"/>
      <c r="B14" s="221"/>
      <c r="C14" s="221"/>
      <c r="D14" s="221"/>
      <c r="E14" s="222"/>
      <c r="F14" s="39"/>
      <c r="G14" s="186"/>
      <c r="H14" s="187"/>
      <c r="I14" s="188"/>
      <c r="J14" s="186"/>
      <c r="K14" s="187"/>
      <c r="L14" s="188"/>
    </row>
    <row r="15" spans="1:12" ht="12.75">
      <c r="A15" s="161"/>
      <c r="B15" s="161"/>
      <c r="C15" s="161"/>
      <c r="D15" s="161"/>
      <c r="E15" s="161"/>
      <c r="F15" s="40"/>
      <c r="G15" s="161"/>
      <c r="H15" s="161"/>
      <c r="I15" s="161"/>
      <c r="J15" s="161"/>
      <c r="K15" s="161"/>
      <c r="L15" s="161"/>
    </row>
    <row r="16" spans="1:11" ht="12.75">
      <c r="A16" s="6"/>
      <c r="B16" s="9"/>
      <c r="H16" s="9"/>
      <c r="I16" s="6"/>
      <c r="J16" s="109"/>
      <c r="K16" s="110"/>
    </row>
    <row r="18" spans="1:12" ht="15.75">
      <c r="A18" s="207" t="s">
        <v>71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9"/>
    </row>
    <row r="19" spans="1:12" ht="12.75">
      <c r="A19" s="215" t="s">
        <v>69</v>
      </c>
      <c r="B19" s="215"/>
      <c r="C19" s="215"/>
      <c r="D19" s="215"/>
      <c r="E19" s="215"/>
      <c r="F19" s="38" t="s">
        <v>68</v>
      </c>
      <c r="G19" s="215" t="s">
        <v>67</v>
      </c>
      <c r="H19" s="215"/>
      <c r="I19" s="215"/>
      <c r="J19" s="215" t="s">
        <v>70</v>
      </c>
      <c r="K19" s="215"/>
      <c r="L19" s="215"/>
    </row>
    <row r="20" spans="1:12" ht="12.75">
      <c r="A20" s="216"/>
      <c r="B20" s="216"/>
      <c r="C20" s="216"/>
      <c r="D20" s="216"/>
      <c r="E20" s="216"/>
      <c r="F20" s="39"/>
      <c r="G20" s="216"/>
      <c r="H20" s="216"/>
      <c r="I20" s="216"/>
      <c r="J20" s="216"/>
      <c r="K20" s="216"/>
      <c r="L20" s="216"/>
    </row>
    <row r="21" spans="1:12" ht="12.75">
      <c r="A21" s="186"/>
      <c r="B21" s="187"/>
      <c r="C21" s="187"/>
      <c r="D21" s="187"/>
      <c r="E21" s="188"/>
      <c r="F21" s="39"/>
      <c r="G21" s="186"/>
      <c r="H21" s="187"/>
      <c r="I21" s="188"/>
      <c r="J21" s="186"/>
      <c r="K21" s="187"/>
      <c r="L21" s="188"/>
    </row>
    <row r="22" spans="1:12" ht="12.75">
      <c r="A22" s="186"/>
      <c r="B22" s="187"/>
      <c r="C22" s="187"/>
      <c r="D22" s="187"/>
      <c r="E22" s="188"/>
      <c r="F22" s="39"/>
      <c r="G22" s="186"/>
      <c r="H22" s="187"/>
      <c r="I22" s="188"/>
      <c r="J22" s="186"/>
      <c r="K22" s="187"/>
      <c r="L22" s="188"/>
    </row>
    <row r="23" spans="1:12" ht="14.25" customHeight="1">
      <c r="A23" s="186"/>
      <c r="B23" s="187"/>
      <c r="C23" s="187"/>
      <c r="D23" s="187"/>
      <c r="E23" s="188"/>
      <c r="F23" s="39"/>
      <c r="G23" s="186"/>
      <c r="H23" s="187"/>
      <c r="I23" s="188"/>
      <c r="J23" s="186"/>
      <c r="K23" s="187"/>
      <c r="L23" s="188"/>
    </row>
    <row r="24" spans="1:12" ht="12.75">
      <c r="A24" s="186"/>
      <c r="B24" s="187"/>
      <c r="C24" s="187"/>
      <c r="D24" s="187"/>
      <c r="E24" s="188"/>
      <c r="F24" s="39"/>
      <c r="G24" s="186"/>
      <c r="H24" s="187"/>
      <c r="I24" s="188"/>
      <c r="J24" s="186"/>
      <c r="K24" s="187"/>
      <c r="L24" s="188"/>
    </row>
    <row r="25" spans="1:12" ht="12.75">
      <c r="A25" s="186"/>
      <c r="B25" s="187"/>
      <c r="C25" s="187"/>
      <c r="D25" s="187"/>
      <c r="E25" s="188"/>
      <c r="F25" s="39"/>
      <c r="G25" s="186"/>
      <c r="H25" s="187"/>
      <c r="I25" s="188"/>
      <c r="J25" s="186"/>
      <c r="K25" s="187"/>
      <c r="L25" s="188"/>
    </row>
    <row r="26" spans="1:12" ht="12.75">
      <c r="A26" s="161"/>
      <c r="B26" s="161"/>
      <c r="C26" s="161"/>
      <c r="D26" s="161"/>
      <c r="E26" s="161"/>
      <c r="F26" s="40"/>
      <c r="G26" s="161"/>
      <c r="H26" s="161"/>
      <c r="I26" s="161"/>
      <c r="J26" s="161"/>
      <c r="K26" s="161"/>
      <c r="L26" s="161"/>
    </row>
    <row r="28" spans="1:12" ht="15.75">
      <c r="A28" s="207" t="s">
        <v>165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9"/>
    </row>
    <row r="29" spans="1:12" ht="12.75">
      <c r="A29" s="190" t="s">
        <v>12</v>
      </c>
      <c r="B29" s="190"/>
      <c r="C29" s="190"/>
      <c r="D29" s="190"/>
      <c r="E29" s="190"/>
      <c r="F29" s="44" t="s">
        <v>72</v>
      </c>
      <c r="G29" s="43" t="s">
        <v>74</v>
      </c>
      <c r="H29" s="190" t="s">
        <v>73</v>
      </c>
      <c r="I29" s="190"/>
      <c r="J29" s="190"/>
      <c r="K29" s="190"/>
      <c r="L29" s="190"/>
    </row>
    <row r="30" spans="1:12" ht="12.75">
      <c r="A30" s="210"/>
      <c r="B30" s="211"/>
      <c r="C30" s="211"/>
      <c r="D30" s="211"/>
      <c r="E30" s="212"/>
      <c r="F30" s="44"/>
      <c r="G30" s="43"/>
      <c r="H30" s="210"/>
      <c r="I30" s="211"/>
      <c r="J30" s="211"/>
      <c r="K30" s="211"/>
      <c r="L30" s="212"/>
    </row>
    <row r="31" spans="1:12" ht="14.25">
      <c r="A31" s="204"/>
      <c r="B31" s="205"/>
      <c r="C31" s="205"/>
      <c r="D31" s="205"/>
      <c r="E31" s="206"/>
      <c r="F31" s="83"/>
      <c r="G31" s="84"/>
      <c r="H31" s="204"/>
      <c r="I31" s="205"/>
      <c r="J31" s="205"/>
      <c r="K31" s="205"/>
      <c r="L31" s="206"/>
    </row>
    <row r="32" spans="1:12" ht="14.25">
      <c r="A32" s="204"/>
      <c r="B32" s="205"/>
      <c r="C32" s="205"/>
      <c r="D32" s="205"/>
      <c r="E32" s="206"/>
      <c r="F32" s="83"/>
      <c r="G32" s="84"/>
      <c r="H32" s="204"/>
      <c r="I32" s="205"/>
      <c r="J32" s="205"/>
      <c r="K32" s="205"/>
      <c r="L32" s="206"/>
    </row>
    <row r="33" spans="1:12" ht="12.75">
      <c r="A33" s="161"/>
      <c r="B33" s="161"/>
      <c r="C33" s="161"/>
      <c r="D33" s="161"/>
      <c r="E33" s="161"/>
      <c r="F33" s="40"/>
      <c r="G33" s="65"/>
      <c r="H33" s="161"/>
      <c r="I33" s="161"/>
      <c r="J33" s="161"/>
      <c r="K33" s="161"/>
      <c r="L33" s="161"/>
    </row>
    <row r="35" spans="1:12" ht="15.75">
      <c r="A35" s="207" t="s">
        <v>76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9"/>
    </row>
    <row r="36" spans="1:12" ht="12.75">
      <c r="A36" s="190" t="s">
        <v>77</v>
      </c>
      <c r="B36" s="190"/>
      <c r="C36" s="190"/>
      <c r="D36" s="190"/>
      <c r="E36" s="190"/>
      <c r="F36" s="44" t="s">
        <v>72</v>
      </c>
      <c r="G36" s="43" t="s">
        <v>74</v>
      </c>
      <c r="H36" s="190" t="s">
        <v>78</v>
      </c>
      <c r="I36" s="190"/>
      <c r="J36" s="190"/>
      <c r="K36" s="190"/>
      <c r="L36" s="190"/>
    </row>
    <row r="37" spans="1:12" ht="12.75">
      <c r="A37" s="161"/>
      <c r="B37" s="161"/>
      <c r="C37" s="161"/>
      <c r="D37" s="161"/>
      <c r="E37" s="161"/>
      <c r="F37" s="40"/>
      <c r="G37" s="40"/>
      <c r="H37" s="161"/>
      <c r="I37" s="161"/>
      <c r="J37" s="161"/>
      <c r="K37" s="161"/>
      <c r="L37" s="161"/>
    </row>
    <row r="38" spans="1:12" ht="12.75">
      <c r="A38" s="161"/>
      <c r="B38" s="161"/>
      <c r="C38" s="161"/>
      <c r="D38" s="161"/>
      <c r="E38" s="161"/>
      <c r="F38" s="40"/>
      <c r="G38" s="40"/>
      <c r="H38" s="161"/>
      <c r="I38" s="161"/>
      <c r="J38" s="161"/>
      <c r="K38" s="161"/>
      <c r="L38" s="161"/>
    </row>
    <row r="39" spans="1:12" ht="12.75">
      <c r="A39" s="166"/>
      <c r="B39" s="167"/>
      <c r="C39" s="167"/>
      <c r="D39" s="167"/>
      <c r="E39" s="168"/>
      <c r="F39" s="40"/>
      <c r="G39" s="40"/>
      <c r="H39" s="166"/>
      <c r="I39" s="167"/>
      <c r="J39" s="167"/>
      <c r="K39" s="167"/>
      <c r="L39" s="168"/>
    </row>
    <row r="40" spans="1:12" ht="12.75">
      <c r="A40" s="166"/>
      <c r="B40" s="167"/>
      <c r="C40" s="167"/>
      <c r="D40" s="167"/>
      <c r="E40" s="168"/>
      <c r="F40" s="40"/>
      <c r="G40" s="40"/>
      <c r="H40" s="166"/>
      <c r="I40" s="167"/>
      <c r="J40" s="167"/>
      <c r="K40" s="167"/>
      <c r="L40" s="168"/>
    </row>
    <row r="41" spans="1:12" ht="12.75">
      <c r="A41" s="161"/>
      <c r="B41" s="161"/>
      <c r="C41" s="161"/>
      <c r="D41" s="161"/>
      <c r="E41" s="161"/>
      <c r="F41" s="40"/>
      <c r="G41" s="40"/>
      <c r="H41" s="161"/>
      <c r="I41" s="161"/>
      <c r="J41" s="161"/>
      <c r="K41" s="161"/>
      <c r="L41" s="161"/>
    </row>
    <row r="42" spans="1:12" ht="12.75">
      <c r="A42" s="193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76"/>
    </row>
    <row r="43" spans="1:12" ht="12.75">
      <c r="A43" s="154" t="s">
        <v>79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95"/>
    </row>
    <row r="44" spans="1:12" ht="12.75">
      <c r="A44" s="163" t="s">
        <v>55</v>
      </c>
      <c r="B44" s="163"/>
      <c r="C44" s="163"/>
      <c r="D44" s="163"/>
      <c r="E44" s="163"/>
      <c r="F44" s="164" t="s">
        <v>80</v>
      </c>
      <c r="G44" s="196"/>
      <c r="H44" s="196"/>
      <c r="I44" s="196"/>
      <c r="J44" s="196"/>
      <c r="K44" s="196"/>
      <c r="L44" s="165"/>
    </row>
    <row r="45" spans="1:12" ht="12.75">
      <c r="A45" s="200"/>
      <c r="B45" s="200"/>
      <c r="C45" s="200"/>
      <c r="D45" s="200"/>
      <c r="E45" s="200"/>
      <c r="F45" s="197"/>
      <c r="G45" s="198"/>
      <c r="H45" s="198"/>
      <c r="I45" s="198"/>
      <c r="J45" s="198"/>
      <c r="K45" s="198"/>
      <c r="L45" s="199"/>
    </row>
    <row r="46" spans="1:12" ht="12.75">
      <c r="A46" s="201"/>
      <c r="B46" s="202"/>
      <c r="C46" s="202"/>
      <c r="D46" s="202"/>
      <c r="E46" s="203"/>
      <c r="F46" s="201"/>
      <c r="G46" s="202"/>
      <c r="H46" s="202"/>
      <c r="I46" s="202"/>
      <c r="J46" s="202"/>
      <c r="K46" s="202"/>
      <c r="L46" s="203"/>
    </row>
    <row r="47" spans="1:12" ht="12.75">
      <c r="A47" s="200"/>
      <c r="B47" s="200"/>
      <c r="C47" s="200"/>
      <c r="D47" s="200"/>
      <c r="E47" s="200"/>
      <c r="F47" s="197"/>
      <c r="G47" s="198"/>
      <c r="H47" s="198"/>
      <c r="I47" s="198"/>
      <c r="J47" s="198"/>
      <c r="K47" s="198"/>
      <c r="L47" s="199"/>
    </row>
    <row r="49" spans="1:9" ht="12.75">
      <c r="A49" s="148" t="s">
        <v>148</v>
      </c>
      <c r="B49" s="148"/>
      <c r="C49" s="148"/>
      <c r="D49" s="171"/>
      <c r="E49" s="171"/>
      <c r="G49" t="s">
        <v>169</v>
      </c>
      <c r="I49" t="str">
        <f>'Анкета учителя'!$B$4</f>
        <v>Крутяева Татьяна Валерьевна</v>
      </c>
    </row>
    <row r="50" spans="3:10" ht="18.75">
      <c r="C50" s="103"/>
      <c r="D50" s="191"/>
      <c r="E50" s="192"/>
      <c r="F50" s="28"/>
      <c r="J50" s="139" t="s">
        <v>214</v>
      </c>
    </row>
  </sheetData>
  <sheetProtection/>
  <mergeCells count="89">
    <mergeCell ref="G10:I10"/>
    <mergeCell ref="G11:I11"/>
    <mergeCell ref="J11:L11"/>
    <mergeCell ref="J12:L12"/>
    <mergeCell ref="A15:E15"/>
    <mergeCell ref="G15:I15"/>
    <mergeCell ref="J15:L15"/>
    <mergeCell ref="G13:I13"/>
    <mergeCell ref="J13:L13"/>
    <mergeCell ref="G14:I14"/>
    <mergeCell ref="J14:L14"/>
    <mergeCell ref="A10:E11"/>
    <mergeCell ref="A13:E14"/>
    <mergeCell ref="A7:L7"/>
    <mergeCell ref="A8:E8"/>
    <mergeCell ref="G8:I8"/>
    <mergeCell ref="J8:L8"/>
    <mergeCell ref="A9:E9"/>
    <mergeCell ref="J10:L10"/>
    <mergeCell ref="A12:E12"/>
    <mergeCell ref="G12:I12"/>
    <mergeCell ref="J22:L22"/>
    <mergeCell ref="J23:L23"/>
    <mergeCell ref="J24:L24"/>
    <mergeCell ref="A49:C49"/>
    <mergeCell ref="D49:E49"/>
    <mergeCell ref="F46:L46"/>
    <mergeCell ref="A39:E39"/>
    <mergeCell ref="H39:L39"/>
    <mergeCell ref="A30:E30"/>
    <mergeCell ref="A21:E21"/>
    <mergeCell ref="G21:I21"/>
    <mergeCell ref="J21:L21"/>
    <mergeCell ref="A22:E22"/>
    <mergeCell ref="A23:E23"/>
    <mergeCell ref="A24:E24"/>
    <mergeCell ref="A28:L28"/>
    <mergeCell ref="A26:E26"/>
    <mergeCell ref="G23:I23"/>
    <mergeCell ref="A20:E20"/>
    <mergeCell ref="G20:I20"/>
    <mergeCell ref="J20:L20"/>
    <mergeCell ref="A25:E25"/>
    <mergeCell ref="G25:I25"/>
    <mergeCell ref="J26:L26"/>
    <mergeCell ref="G26:I26"/>
    <mergeCell ref="G22:I22"/>
    <mergeCell ref="J25:L25"/>
    <mergeCell ref="G24:I24"/>
    <mergeCell ref="A1:L1"/>
    <mergeCell ref="J3:K3"/>
    <mergeCell ref="J4:K4"/>
    <mergeCell ref="C3:E3"/>
    <mergeCell ref="A19:E19"/>
    <mergeCell ref="G19:I19"/>
    <mergeCell ref="A18:L18"/>
    <mergeCell ref="G9:I9"/>
    <mergeCell ref="J9:L9"/>
    <mergeCell ref="J19:L19"/>
    <mergeCell ref="H32:L32"/>
    <mergeCell ref="H33:L33"/>
    <mergeCell ref="A33:E33"/>
    <mergeCell ref="A35:L35"/>
    <mergeCell ref="A29:E29"/>
    <mergeCell ref="H31:L31"/>
    <mergeCell ref="A31:E31"/>
    <mergeCell ref="A32:E32"/>
    <mergeCell ref="H30:L30"/>
    <mergeCell ref="H29:L29"/>
    <mergeCell ref="D50:E50"/>
    <mergeCell ref="A42:L42"/>
    <mergeCell ref="A43:L43"/>
    <mergeCell ref="F44:L44"/>
    <mergeCell ref="F45:L45"/>
    <mergeCell ref="A47:E47"/>
    <mergeCell ref="A44:E44"/>
    <mergeCell ref="A45:E45"/>
    <mergeCell ref="F47:L47"/>
    <mergeCell ref="A46:E46"/>
    <mergeCell ref="A38:E38"/>
    <mergeCell ref="H38:L38"/>
    <mergeCell ref="A41:E41"/>
    <mergeCell ref="H41:L41"/>
    <mergeCell ref="H36:L36"/>
    <mergeCell ref="A37:E37"/>
    <mergeCell ref="H37:L37"/>
    <mergeCell ref="A36:E36"/>
    <mergeCell ref="A40:E40"/>
    <mergeCell ref="H40:L40"/>
  </mergeCells>
  <hyperlinks>
    <hyperlink ref="J50" location="Содержание!A1" display="Содержание"/>
  </hyperlinks>
  <printOptions/>
  <pageMargins left="0.75" right="0.75" top="0.49" bottom="0.53" header="0.36" footer="0.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115" zoomScaleSheetLayoutView="115" zoomScalePageLayoutView="0" workbookViewId="0" topLeftCell="A16">
      <selection activeCell="F35" sqref="F35"/>
    </sheetView>
  </sheetViews>
  <sheetFormatPr defaultColWidth="9.00390625" defaultRowHeight="12.75"/>
  <cols>
    <col min="1" max="1" width="19.00390625" style="0" customWidth="1"/>
    <col min="2" max="2" width="50.25390625" style="0" customWidth="1"/>
    <col min="4" max="4" width="13.125" style="0" customWidth="1"/>
    <col min="5" max="5" width="19.375" style="0" customWidth="1"/>
    <col min="6" max="11" width="16.00390625" style="0" customWidth="1"/>
    <col min="14" max="14" width="11.25390625" style="0" customWidth="1"/>
  </cols>
  <sheetData>
    <row r="1" spans="1:11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61"/>
      <c r="H1" s="61"/>
      <c r="I1" s="61"/>
      <c r="J1" s="61"/>
      <c r="K1" s="61"/>
    </row>
    <row r="2" spans="2:11" ht="12.75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37.5" customHeight="1">
      <c r="A3" s="227" t="s">
        <v>149</v>
      </c>
      <c r="B3" s="227"/>
      <c r="C3" s="227"/>
      <c r="D3" s="227"/>
      <c r="E3" s="227"/>
      <c r="F3" s="227"/>
      <c r="G3" s="104"/>
      <c r="H3" s="104"/>
      <c r="I3" s="104"/>
      <c r="J3" s="104"/>
      <c r="K3" s="104"/>
    </row>
    <row r="5" spans="1:13" ht="12.75">
      <c r="A5" s="6" t="s">
        <v>4</v>
      </c>
      <c r="B5" s="94" t="str">
        <f>'Анкета учителя'!$B$4</f>
        <v>Крутяева Татьяна Валерьевна</v>
      </c>
      <c r="C5" s="29"/>
      <c r="D5" s="8" t="s">
        <v>8</v>
      </c>
      <c r="E5" s="228" t="str">
        <f>'Анкета учителя'!$B$2</f>
        <v>2015-2016</v>
      </c>
      <c r="F5" s="179"/>
      <c r="G5" s="106"/>
      <c r="H5" s="106"/>
      <c r="I5" s="106"/>
      <c r="J5" s="106"/>
      <c r="K5" s="106"/>
      <c r="L5" s="29"/>
      <c r="M5" s="20"/>
    </row>
    <row r="6" spans="1:13" ht="12.75">
      <c r="A6" s="6"/>
      <c r="B6" s="9"/>
      <c r="C6" s="9"/>
      <c r="D6" s="6" t="s">
        <v>11</v>
      </c>
      <c r="E6" s="228">
        <f>'Успеваемость и качество знаний'!$I$6</f>
        <v>1</v>
      </c>
      <c r="F6" s="180"/>
      <c r="G6" s="106"/>
      <c r="H6" s="106"/>
      <c r="I6" s="106"/>
      <c r="J6" s="106"/>
      <c r="K6" s="106"/>
      <c r="L6" s="9"/>
      <c r="M6" s="9"/>
    </row>
    <row r="7" spans="1:2" ht="12.75">
      <c r="A7" s="25"/>
      <c r="B7" s="26"/>
    </row>
    <row r="8" spans="1:11" ht="12.75">
      <c r="A8" s="229" t="s">
        <v>34</v>
      </c>
      <c r="B8" s="229" t="s">
        <v>77</v>
      </c>
      <c r="C8" s="229" t="s">
        <v>0</v>
      </c>
      <c r="D8" s="229" t="s">
        <v>13</v>
      </c>
      <c r="E8" s="229" t="s">
        <v>14</v>
      </c>
      <c r="F8" s="229"/>
      <c r="G8" s="17"/>
      <c r="H8" s="17"/>
      <c r="I8" s="17"/>
      <c r="J8" s="17"/>
      <c r="K8" s="17"/>
    </row>
    <row r="9" spans="1:11" ht="12.75">
      <c r="A9" s="229"/>
      <c r="B9" s="229"/>
      <c r="C9" s="229"/>
      <c r="D9" s="229"/>
      <c r="E9" s="27" t="s">
        <v>15</v>
      </c>
      <c r="F9" s="27" t="s">
        <v>16</v>
      </c>
      <c r="G9" s="107"/>
      <c r="H9" s="107"/>
      <c r="I9" s="107"/>
      <c r="J9" s="107"/>
      <c r="K9" s="107"/>
    </row>
    <row r="10" spans="1:14" ht="12.75">
      <c r="A10" s="66">
        <v>1</v>
      </c>
      <c r="B10" s="66"/>
      <c r="C10" s="66"/>
      <c r="D10" s="66"/>
      <c r="E10" s="66"/>
      <c r="F10" s="66"/>
      <c r="G10" s="108"/>
      <c r="H10" s="108"/>
      <c r="I10" s="108"/>
      <c r="J10" s="108"/>
      <c r="K10" s="108"/>
      <c r="N10" t="s">
        <v>16</v>
      </c>
    </row>
    <row r="11" spans="1:14" ht="12.75">
      <c r="A11" s="66">
        <v>2</v>
      </c>
      <c r="B11" s="76"/>
      <c r="C11" s="66"/>
      <c r="D11" s="66"/>
      <c r="E11" s="52"/>
      <c r="F11" s="66"/>
      <c r="G11" s="108"/>
      <c r="H11" s="108"/>
      <c r="I11" s="108"/>
      <c r="J11" s="108"/>
      <c r="K11" s="108"/>
      <c r="N11" t="s">
        <v>151</v>
      </c>
    </row>
    <row r="12" spans="1:14" ht="12.75">
      <c r="A12" s="66">
        <v>3</v>
      </c>
      <c r="B12" s="76"/>
      <c r="C12" s="66"/>
      <c r="D12" s="66"/>
      <c r="E12" s="52"/>
      <c r="F12" s="66"/>
      <c r="G12" s="108"/>
      <c r="H12" s="108"/>
      <c r="I12" s="108"/>
      <c r="J12" s="108"/>
      <c r="K12" s="108"/>
      <c r="N12" t="s">
        <v>152</v>
      </c>
    </row>
    <row r="13" spans="1:14" ht="12.75">
      <c r="A13" s="66">
        <v>4</v>
      </c>
      <c r="B13" s="76"/>
      <c r="C13" s="72"/>
      <c r="D13" s="72"/>
      <c r="E13" s="69"/>
      <c r="F13" s="66"/>
      <c r="G13" s="108"/>
      <c r="H13" s="108"/>
      <c r="I13" s="108"/>
      <c r="J13" s="108"/>
      <c r="K13" s="108"/>
      <c r="N13" t="s">
        <v>150</v>
      </c>
    </row>
    <row r="14" spans="1:11" ht="12" customHeight="1">
      <c r="A14" s="66">
        <v>5</v>
      </c>
      <c r="B14" s="42"/>
      <c r="C14" s="66"/>
      <c r="D14" s="66"/>
      <c r="E14" s="52"/>
      <c r="F14" s="66"/>
      <c r="G14" s="108"/>
      <c r="H14" s="108"/>
      <c r="I14" s="108"/>
      <c r="J14" s="108"/>
      <c r="K14" s="108"/>
    </row>
    <row r="15" spans="1:11" ht="12" customHeight="1">
      <c r="A15" s="66">
        <v>6</v>
      </c>
      <c r="B15" s="42"/>
      <c r="C15" s="66"/>
      <c r="D15" s="66"/>
      <c r="E15" s="52"/>
      <c r="F15" s="66"/>
      <c r="G15" s="108"/>
      <c r="H15" s="108"/>
      <c r="I15" s="108"/>
      <c r="J15" s="108"/>
      <c r="K15" s="108"/>
    </row>
    <row r="16" spans="1:11" ht="12" customHeight="1">
      <c r="A16" s="66">
        <v>7</v>
      </c>
      <c r="B16" s="42"/>
      <c r="C16" s="66"/>
      <c r="D16" s="66"/>
      <c r="E16" s="52"/>
      <c r="F16" s="66"/>
      <c r="G16" s="108"/>
      <c r="H16" s="108"/>
      <c r="I16" s="108"/>
      <c r="J16" s="108"/>
      <c r="K16" s="108"/>
    </row>
    <row r="17" spans="1:11" ht="12" customHeight="1">
      <c r="A17" s="66">
        <v>8</v>
      </c>
      <c r="B17" s="42"/>
      <c r="C17" s="66"/>
      <c r="D17" s="66"/>
      <c r="E17" s="52"/>
      <c r="F17" s="66"/>
      <c r="G17" s="108"/>
      <c r="H17" s="108"/>
      <c r="I17" s="108"/>
      <c r="J17" s="108"/>
      <c r="K17" s="108"/>
    </row>
    <row r="18" spans="1:11" ht="12" customHeight="1">
      <c r="A18" s="66">
        <v>9</v>
      </c>
      <c r="B18" s="42"/>
      <c r="C18" s="66"/>
      <c r="D18" s="66"/>
      <c r="E18" s="52"/>
      <c r="F18" s="66"/>
      <c r="G18" s="108"/>
      <c r="H18" s="108"/>
      <c r="I18" s="108"/>
      <c r="J18" s="108"/>
      <c r="K18" s="108"/>
    </row>
    <row r="19" spans="1:11" ht="12" customHeight="1">
      <c r="A19" s="66">
        <v>10</v>
      </c>
      <c r="B19" s="42"/>
      <c r="C19" s="66"/>
      <c r="D19" s="66"/>
      <c r="E19" s="52"/>
      <c r="F19" s="66"/>
      <c r="G19" s="108"/>
      <c r="H19" s="108"/>
      <c r="I19" s="108"/>
      <c r="J19" s="108"/>
      <c r="K19" s="108"/>
    </row>
    <row r="20" spans="1:11" ht="12" customHeight="1">
      <c r="A20" s="66">
        <v>11</v>
      </c>
      <c r="B20" s="42"/>
      <c r="C20" s="66"/>
      <c r="D20" s="66"/>
      <c r="E20" s="52"/>
      <c r="F20" s="66"/>
      <c r="G20" s="108"/>
      <c r="H20" s="108"/>
      <c r="I20" s="108"/>
      <c r="J20" s="108"/>
      <c r="K20" s="108"/>
    </row>
    <row r="21" spans="1:11" ht="12" customHeight="1">
      <c r="A21" s="66">
        <v>12</v>
      </c>
      <c r="B21" s="42"/>
      <c r="C21" s="66"/>
      <c r="D21" s="66"/>
      <c r="E21" s="52"/>
      <c r="F21" s="66"/>
      <c r="G21" s="108"/>
      <c r="H21" s="108"/>
      <c r="I21" s="108"/>
      <c r="J21" s="108"/>
      <c r="K21" s="108"/>
    </row>
    <row r="22" spans="1:11" ht="12" customHeight="1">
      <c r="A22" s="66">
        <v>13</v>
      </c>
      <c r="B22" s="42"/>
      <c r="C22" s="66"/>
      <c r="D22" s="66"/>
      <c r="E22" s="52"/>
      <c r="F22" s="66"/>
      <c r="G22" s="108"/>
      <c r="H22" s="108"/>
      <c r="I22" s="108"/>
      <c r="J22" s="108"/>
      <c r="K22" s="108"/>
    </row>
    <row r="23" spans="1:11" ht="12.75">
      <c r="A23" s="66">
        <v>14</v>
      </c>
      <c r="B23" s="66"/>
      <c r="C23" s="66"/>
      <c r="D23" s="66"/>
      <c r="E23" s="105"/>
      <c r="F23" s="66"/>
      <c r="G23" s="108"/>
      <c r="H23" s="108"/>
      <c r="I23" s="108"/>
      <c r="J23" s="108"/>
      <c r="K23" s="108"/>
    </row>
    <row r="24" spans="1:11" ht="12.75">
      <c r="A24" s="66">
        <v>15</v>
      </c>
      <c r="B24" s="52"/>
      <c r="C24" s="52"/>
      <c r="D24" s="52"/>
      <c r="E24" s="52"/>
      <c r="F24" s="66"/>
      <c r="G24" s="108"/>
      <c r="H24" s="108"/>
      <c r="I24" s="108"/>
      <c r="J24" s="108"/>
      <c r="K24" s="108"/>
    </row>
    <row r="25" spans="1:11" ht="12.75">
      <c r="A25" s="66">
        <v>16</v>
      </c>
      <c r="B25" s="52"/>
      <c r="C25" s="52"/>
      <c r="D25" s="52"/>
      <c r="E25" s="52"/>
      <c r="F25" s="66"/>
      <c r="G25" s="108"/>
      <c r="H25" s="108"/>
      <c r="I25" s="108"/>
      <c r="J25" s="108"/>
      <c r="K25" s="108"/>
    </row>
    <row r="26" spans="1:11" ht="12.75">
      <c r="A26" s="66">
        <v>17</v>
      </c>
      <c r="B26" s="52"/>
      <c r="C26" s="52"/>
      <c r="D26" s="52"/>
      <c r="E26" s="52"/>
      <c r="F26" s="66"/>
      <c r="G26" s="108"/>
      <c r="H26" s="108"/>
      <c r="I26" s="108"/>
      <c r="J26" s="108"/>
      <c r="K26" s="108"/>
    </row>
    <row r="27" spans="1:11" ht="12.75">
      <c r="A27" s="66">
        <v>18</v>
      </c>
      <c r="B27" s="52"/>
      <c r="C27" s="52"/>
      <c r="D27" s="52"/>
      <c r="E27" s="52"/>
      <c r="F27" s="66"/>
      <c r="G27" s="108"/>
      <c r="H27" s="108"/>
      <c r="I27" s="108"/>
      <c r="J27" s="108"/>
      <c r="K27" s="108"/>
    </row>
    <row r="28" spans="1:11" ht="12.75">
      <c r="A28" s="66">
        <v>19</v>
      </c>
      <c r="B28" s="52"/>
      <c r="C28" s="52"/>
      <c r="D28" s="52"/>
      <c r="E28" s="52"/>
      <c r="F28" s="66"/>
      <c r="G28" s="108"/>
      <c r="H28" s="108"/>
      <c r="I28" s="108"/>
      <c r="J28" s="108"/>
      <c r="K28" s="108"/>
    </row>
    <row r="29" spans="1:11" ht="12.75">
      <c r="A29" s="66">
        <v>20</v>
      </c>
      <c r="B29" s="52"/>
      <c r="C29" s="52"/>
      <c r="D29" s="52"/>
      <c r="E29" s="52"/>
      <c r="F29" s="66"/>
      <c r="G29" s="108"/>
      <c r="H29" s="108"/>
      <c r="I29" s="108"/>
      <c r="J29" s="108"/>
      <c r="K29" s="108"/>
    </row>
    <row r="30" spans="1:11" ht="12.75">
      <c r="A30" s="66">
        <v>21</v>
      </c>
      <c r="B30" s="52"/>
      <c r="C30" s="52"/>
      <c r="D30" s="52"/>
      <c r="E30" s="52"/>
      <c r="F30" s="66"/>
      <c r="G30" s="108"/>
      <c r="H30" s="108"/>
      <c r="I30" s="108"/>
      <c r="J30" s="108"/>
      <c r="K30" s="108"/>
    </row>
    <row r="34" spans="1:5" ht="12.75">
      <c r="A34" s="31" t="s">
        <v>32</v>
      </c>
      <c r="B34" s="122"/>
      <c r="C34" s="191" t="s">
        <v>169</v>
      </c>
      <c r="D34" s="192"/>
      <c r="E34" t="str">
        <f>'Анкета учителя'!$B$4</f>
        <v>Крутяева Татьяна Валерьевна</v>
      </c>
    </row>
    <row r="35" ht="18.75">
      <c r="F35" s="139" t="s">
        <v>214</v>
      </c>
    </row>
  </sheetData>
  <sheetProtection/>
  <mergeCells count="10">
    <mergeCell ref="A1:F1"/>
    <mergeCell ref="A3:F3"/>
    <mergeCell ref="C34:D34"/>
    <mergeCell ref="E6:F6"/>
    <mergeCell ref="E5:F5"/>
    <mergeCell ref="E8:F8"/>
    <mergeCell ref="A8:A9"/>
    <mergeCell ref="B8:B9"/>
    <mergeCell ref="C8:C9"/>
    <mergeCell ref="D8:D9"/>
  </mergeCells>
  <dataValidations count="3">
    <dataValidation type="list" allowBlank="1" showInputMessage="1" showErrorMessage="1" sqref="M2:M5">
      <formula1>"ДВССЫЛ(ТАБЛИЦА1 СТАТУС)"</formula1>
    </dataValidation>
    <dataValidation type="list" allowBlank="1" showInputMessage="1" showErrorMessage="1" sqref="M10">
      <formula1>$M$2</formula1>
    </dataValidation>
    <dataValidation type="list" allowBlank="1" showInputMessage="1" showErrorMessage="1" sqref="F10:K30">
      <formula1>$N$11:$N$13</formula1>
    </dataValidation>
  </dataValidations>
  <hyperlinks>
    <hyperlink ref="F35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scale="98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17.00390625" style="0" customWidth="1"/>
    <col min="3" max="3" width="18.75390625" style="0" customWidth="1"/>
    <col min="6" max="6" width="9.25390625" style="0" customWidth="1"/>
    <col min="7" max="7" width="12.375" style="0" customWidth="1"/>
    <col min="8" max="8" width="11.375" style="0" customWidth="1"/>
    <col min="9" max="9" width="12.75390625" style="0" customWidth="1"/>
    <col min="10" max="10" width="14.375" style="0" customWidth="1"/>
    <col min="11" max="11" width="16.75390625" style="0" customWidth="1"/>
  </cols>
  <sheetData>
    <row r="1" spans="1:11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3" spans="1:11" ht="15.75">
      <c r="A3" s="237" t="s">
        <v>17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ht="15.75">
      <c r="B4" s="5"/>
    </row>
    <row r="5" spans="1:11" ht="15">
      <c r="A5" s="1" t="s">
        <v>4</v>
      </c>
      <c r="B5" s="228" t="str">
        <f>'Анкета учителя'!$B$4</f>
        <v>Крутяева Татьяна Валерьевна</v>
      </c>
      <c r="C5" s="234"/>
      <c r="D5" s="20"/>
      <c r="E5" s="20"/>
      <c r="F5" s="20"/>
      <c r="G5" s="2" t="s">
        <v>8</v>
      </c>
      <c r="H5" s="172" t="str">
        <f>'Анкета учителя'!$B$2</f>
        <v>2015-2016</v>
      </c>
      <c r="I5" s="172"/>
      <c r="J5" s="20"/>
      <c r="K5" s="20"/>
    </row>
    <row r="6" spans="2:11" ht="15">
      <c r="B6" s="1"/>
      <c r="C6" s="4"/>
      <c r="D6" s="4"/>
      <c r="E6" s="4"/>
      <c r="F6" s="4"/>
      <c r="G6" s="10" t="s">
        <v>11</v>
      </c>
      <c r="H6" s="228">
        <f>'Успеваемость и качество знаний'!$I$6</f>
        <v>1</v>
      </c>
      <c r="I6" s="180"/>
      <c r="J6" s="4"/>
      <c r="K6" s="4"/>
    </row>
    <row r="7" ht="12.75">
      <c r="K7" s="28"/>
    </row>
    <row r="8" spans="1:11" ht="13.5" customHeight="1">
      <c r="A8" s="238" t="s">
        <v>9</v>
      </c>
      <c r="B8" s="238" t="s">
        <v>0</v>
      </c>
      <c r="C8" s="238" t="s">
        <v>5</v>
      </c>
      <c r="D8" s="238" t="s">
        <v>10</v>
      </c>
      <c r="E8" s="238" t="s">
        <v>31</v>
      </c>
      <c r="F8" s="238" t="s">
        <v>25</v>
      </c>
      <c r="G8" s="230" t="s">
        <v>26</v>
      </c>
      <c r="H8" s="231"/>
      <c r="I8" s="231"/>
      <c r="J8" s="232"/>
      <c r="K8" s="233"/>
    </row>
    <row r="9" spans="1:11" ht="21">
      <c r="A9" s="239"/>
      <c r="B9" s="239"/>
      <c r="C9" s="239"/>
      <c r="D9" s="239"/>
      <c r="E9" s="239"/>
      <c r="F9" s="239"/>
      <c r="G9" s="19" t="s">
        <v>27</v>
      </c>
      <c r="H9" s="19" t="s">
        <v>28</v>
      </c>
      <c r="I9" s="19" t="s">
        <v>29</v>
      </c>
      <c r="J9" s="124" t="s">
        <v>30</v>
      </c>
      <c r="K9" s="233"/>
    </row>
    <row r="10" spans="1:11" ht="12.75" customHeight="1">
      <c r="A10" s="3"/>
      <c r="B10" s="3"/>
      <c r="C10" s="3"/>
      <c r="D10" s="3"/>
      <c r="E10" s="3"/>
      <c r="F10" s="3"/>
      <c r="G10" s="3"/>
      <c r="H10" s="3"/>
      <c r="I10" s="3"/>
      <c r="J10" s="125"/>
      <c r="K10" s="28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25"/>
      <c r="K11" s="28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11"/>
      <c r="K12" s="28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11"/>
      <c r="K13" s="28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11"/>
      <c r="K14" s="28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11"/>
      <c r="K15" s="28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11"/>
      <c r="K16" s="28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11"/>
      <c r="K17" s="28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11"/>
      <c r="K18" s="28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11"/>
      <c r="K19" s="28"/>
    </row>
    <row r="21" spans="1:8" ht="12.75">
      <c r="A21" s="16" t="s">
        <v>32</v>
      </c>
      <c r="B21" s="193"/>
      <c r="C21" s="176"/>
      <c r="F21" t="s">
        <v>169</v>
      </c>
      <c r="H21" t="str">
        <f>'Анкета учителя'!$B$4</f>
        <v>Крутяева Татьяна Валерьевна</v>
      </c>
    </row>
    <row r="22" ht="18.75">
      <c r="K22" s="139" t="s">
        <v>214</v>
      </c>
    </row>
    <row r="24" spans="1:14" ht="12.75">
      <c r="A24" s="17"/>
      <c r="B24" s="17"/>
      <c r="C24" s="17"/>
      <c r="D24" s="235"/>
      <c r="E24" s="235"/>
      <c r="F24" s="235"/>
      <c r="G24" s="235"/>
      <c r="H24" s="235"/>
      <c r="I24" s="235"/>
      <c r="J24" s="236"/>
      <c r="K24" s="236"/>
      <c r="L24" s="236"/>
      <c r="M24" s="236"/>
      <c r="N24" s="236"/>
    </row>
    <row r="25" spans="1:14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8"/>
      <c r="B26" s="18"/>
      <c r="C26" s="18"/>
      <c r="D26" s="17"/>
      <c r="E26" s="17"/>
      <c r="F26" s="17"/>
      <c r="G26" s="17"/>
      <c r="H26" s="17"/>
      <c r="I26" s="17"/>
      <c r="J26" s="4"/>
      <c r="K26" s="4"/>
      <c r="L26" s="4"/>
      <c r="M26" s="4"/>
      <c r="N26" s="4"/>
    </row>
    <row r="27" spans="1:14" ht="12.75">
      <c r="A27" s="18"/>
      <c r="B27" s="18"/>
      <c r="C27" s="18"/>
      <c r="D27" s="17"/>
      <c r="E27" s="17"/>
      <c r="F27" s="17"/>
      <c r="G27" s="17"/>
      <c r="H27" s="17"/>
      <c r="I27" s="17"/>
      <c r="J27" s="4"/>
      <c r="K27" s="4"/>
      <c r="L27" s="4"/>
      <c r="M27" s="4"/>
      <c r="N27" s="4"/>
    </row>
    <row r="28" spans="1:14" ht="12.75">
      <c r="A28" s="18"/>
      <c r="B28" s="18"/>
      <c r="C28" s="18"/>
      <c r="D28" s="17"/>
      <c r="E28" s="17"/>
      <c r="F28" s="17"/>
      <c r="G28" s="17"/>
      <c r="H28" s="17"/>
      <c r="I28" s="17"/>
      <c r="J28" s="4"/>
      <c r="K28" s="4"/>
      <c r="L28" s="4"/>
      <c r="M28" s="4"/>
      <c r="N28" s="4"/>
    </row>
    <row r="29" spans="1:14" ht="12.75">
      <c r="A29" s="18"/>
      <c r="B29" s="18"/>
      <c r="C29" s="18"/>
      <c r="D29" s="17"/>
      <c r="E29" s="17"/>
      <c r="F29" s="17"/>
      <c r="G29" s="17"/>
      <c r="H29" s="17"/>
      <c r="I29" s="17"/>
      <c r="J29" s="4"/>
      <c r="K29" s="4"/>
      <c r="L29" s="4"/>
      <c r="M29" s="4"/>
      <c r="N29" s="4"/>
    </row>
    <row r="30" spans="1:14" ht="12.75">
      <c r="A30" s="18"/>
      <c r="B30" s="18"/>
      <c r="C30" s="18"/>
      <c r="D30" s="17"/>
      <c r="E30" s="17"/>
      <c r="F30" s="17"/>
      <c r="G30" s="17"/>
      <c r="H30" s="17"/>
      <c r="I30" s="17"/>
      <c r="J30" s="4"/>
      <c r="K30" s="4"/>
      <c r="L30" s="4"/>
      <c r="M30" s="4"/>
      <c r="N30" s="4"/>
    </row>
    <row r="31" spans="1:14" ht="12.75">
      <c r="A31" s="18"/>
      <c r="B31" s="18"/>
      <c r="C31" s="18"/>
      <c r="D31" s="17"/>
      <c r="E31" s="17"/>
      <c r="F31" s="17"/>
      <c r="G31" s="17"/>
      <c r="H31" s="17"/>
      <c r="I31" s="17"/>
      <c r="J31" s="4"/>
      <c r="K31" s="4"/>
      <c r="L31" s="4"/>
      <c r="M31" s="4"/>
      <c r="N31" s="4"/>
    </row>
    <row r="32" spans="1:14" ht="12.75">
      <c r="A32" s="18"/>
      <c r="B32" s="18"/>
      <c r="C32" s="18"/>
      <c r="D32" s="17"/>
      <c r="E32" s="17"/>
      <c r="F32" s="17"/>
      <c r="G32" s="17"/>
      <c r="H32" s="17"/>
      <c r="I32" s="17"/>
      <c r="J32" s="4"/>
      <c r="K32" s="4"/>
      <c r="L32" s="4"/>
      <c r="M32" s="4"/>
      <c r="N32" s="4"/>
    </row>
  </sheetData>
  <sheetProtection/>
  <mergeCells count="16">
    <mergeCell ref="D24:I24"/>
    <mergeCell ref="J24:N24"/>
    <mergeCell ref="B21:C21"/>
    <mergeCell ref="A3:K3"/>
    <mergeCell ref="A8:A9"/>
    <mergeCell ref="B8:B9"/>
    <mergeCell ref="C8:C9"/>
    <mergeCell ref="D8:D9"/>
    <mergeCell ref="E8:E9"/>
    <mergeCell ref="F8:F9"/>
    <mergeCell ref="G8:J8"/>
    <mergeCell ref="K8:K9"/>
    <mergeCell ref="A1:K1"/>
    <mergeCell ref="B5:C5"/>
    <mergeCell ref="H6:I6"/>
    <mergeCell ref="H5:I5"/>
  </mergeCells>
  <hyperlinks>
    <hyperlink ref="K22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90" zoomScaleSheetLayoutView="90" workbookViewId="0" topLeftCell="A10">
      <selection activeCell="K26" sqref="K26"/>
    </sheetView>
  </sheetViews>
  <sheetFormatPr defaultColWidth="9.00390625" defaultRowHeight="12.75"/>
  <cols>
    <col min="3" max="3" width="19.75390625" style="0" customWidth="1"/>
  </cols>
  <sheetData>
    <row r="1" spans="1:11" ht="15">
      <c r="A1" s="156" t="str">
        <f>'Анкета учителя'!$A$1</f>
        <v>МОУ Школа №32 г Черемхово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3" spans="1:11" ht="15.75">
      <c r="A3" s="237" t="s">
        <v>156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ht="15.75">
      <c r="B4" s="5"/>
    </row>
    <row r="5" spans="1:11" ht="15">
      <c r="A5" s="1" t="s">
        <v>4</v>
      </c>
      <c r="B5" s="228" t="str">
        <f>'Анкета учителя'!$B$4</f>
        <v>Крутяева Татьяна Валерьевна</v>
      </c>
      <c r="C5" s="234"/>
      <c r="D5" s="20"/>
      <c r="E5" s="20"/>
      <c r="F5" s="20"/>
      <c r="G5" s="2" t="s">
        <v>8</v>
      </c>
      <c r="H5" s="172" t="str">
        <f>'Анкета учителя'!$B$2</f>
        <v>2015-2016</v>
      </c>
      <c r="I5" s="172"/>
      <c r="J5" s="20"/>
      <c r="K5" s="20"/>
    </row>
    <row r="6" spans="2:11" ht="15">
      <c r="B6" s="1"/>
      <c r="C6" s="4"/>
      <c r="D6" s="4"/>
      <c r="E6" s="4"/>
      <c r="F6" s="4"/>
      <c r="G6" s="10" t="s">
        <v>11</v>
      </c>
      <c r="H6" s="228">
        <f>'Успеваемость и качество знаний'!$I$6</f>
        <v>1</v>
      </c>
      <c r="I6" s="180"/>
      <c r="J6" s="4"/>
      <c r="K6" s="4"/>
    </row>
    <row r="7" ht="12.75">
      <c r="K7" s="28"/>
    </row>
    <row r="8" spans="1:11" ht="28.5" customHeight="1">
      <c r="A8" s="240" t="s">
        <v>153</v>
      </c>
      <c r="B8" s="240" t="s">
        <v>154</v>
      </c>
      <c r="C8" s="240"/>
      <c r="D8" s="240"/>
      <c r="E8" s="241" t="s">
        <v>0</v>
      </c>
      <c r="F8" s="240" t="s">
        <v>155</v>
      </c>
      <c r="G8" s="240"/>
      <c r="H8" s="240"/>
      <c r="I8" s="240"/>
      <c r="J8" s="240"/>
      <c r="K8" s="240" t="s">
        <v>74</v>
      </c>
    </row>
    <row r="9" spans="1:11" ht="18" customHeight="1">
      <c r="A9" s="240"/>
      <c r="B9" s="240"/>
      <c r="C9" s="240"/>
      <c r="D9" s="240"/>
      <c r="E9" s="241"/>
      <c r="F9" s="240"/>
      <c r="G9" s="240"/>
      <c r="H9" s="240"/>
      <c r="I9" s="240"/>
      <c r="J9" s="240"/>
      <c r="K9" s="240"/>
    </row>
    <row r="10" spans="1:11" ht="22.5" customHeight="1">
      <c r="A10" s="130"/>
      <c r="B10" s="242"/>
      <c r="C10" s="242"/>
      <c r="D10" s="242"/>
      <c r="E10" s="130"/>
      <c r="F10" s="242"/>
      <c r="G10" s="242"/>
      <c r="H10" s="242"/>
      <c r="I10" s="242"/>
      <c r="J10" s="242"/>
      <c r="K10" s="130"/>
    </row>
    <row r="11" spans="1:11" ht="15.75">
      <c r="A11" s="130"/>
      <c r="B11" s="242"/>
      <c r="C11" s="242"/>
      <c r="D11" s="242"/>
      <c r="E11" s="130"/>
      <c r="F11" s="242"/>
      <c r="G11" s="242"/>
      <c r="H11" s="242"/>
      <c r="I11" s="242"/>
      <c r="J11" s="242"/>
      <c r="K11" s="130"/>
    </row>
    <row r="12" spans="1:11" ht="15.75">
      <c r="A12" s="130"/>
      <c r="B12" s="242"/>
      <c r="C12" s="242"/>
      <c r="D12" s="242"/>
      <c r="E12" s="130"/>
      <c r="F12" s="242"/>
      <c r="G12" s="242"/>
      <c r="H12" s="242"/>
      <c r="I12" s="242"/>
      <c r="J12" s="242"/>
      <c r="K12" s="130"/>
    </row>
    <row r="13" spans="1:11" ht="15.75">
      <c r="A13" s="130"/>
      <c r="B13" s="242"/>
      <c r="C13" s="242"/>
      <c r="D13" s="242"/>
      <c r="E13" s="130"/>
      <c r="F13" s="242"/>
      <c r="G13" s="242"/>
      <c r="H13" s="242"/>
      <c r="I13" s="242"/>
      <c r="J13" s="242"/>
      <c r="K13" s="130"/>
    </row>
    <row r="14" spans="1:11" ht="15.75">
      <c r="A14" s="130"/>
      <c r="B14" s="242"/>
      <c r="C14" s="242"/>
      <c r="D14" s="242"/>
      <c r="E14" s="130"/>
      <c r="F14" s="242"/>
      <c r="G14" s="242"/>
      <c r="H14" s="242"/>
      <c r="I14" s="242"/>
      <c r="J14" s="242"/>
      <c r="K14" s="130"/>
    </row>
    <row r="15" spans="1:11" ht="15.75">
      <c r="A15" s="130"/>
      <c r="B15" s="242"/>
      <c r="C15" s="242"/>
      <c r="D15" s="242"/>
      <c r="E15" s="130"/>
      <c r="F15" s="242"/>
      <c r="G15" s="242"/>
      <c r="H15" s="242"/>
      <c r="I15" s="242"/>
      <c r="J15" s="242"/>
      <c r="K15" s="130"/>
    </row>
    <row r="16" spans="1:11" ht="15.75">
      <c r="A16" s="130"/>
      <c r="B16" s="242"/>
      <c r="C16" s="242"/>
      <c r="D16" s="242"/>
      <c r="E16" s="130"/>
      <c r="F16" s="242"/>
      <c r="G16" s="242"/>
      <c r="H16" s="242"/>
      <c r="I16" s="242"/>
      <c r="J16" s="242"/>
      <c r="K16" s="130"/>
    </row>
    <row r="17" spans="1:11" ht="15.75">
      <c r="A17" s="130"/>
      <c r="B17" s="242"/>
      <c r="C17" s="242"/>
      <c r="D17" s="242"/>
      <c r="E17" s="130"/>
      <c r="F17" s="242"/>
      <c r="G17" s="242"/>
      <c r="H17" s="242"/>
      <c r="I17" s="242"/>
      <c r="J17" s="242"/>
      <c r="K17" s="130"/>
    </row>
    <row r="18" spans="1:11" ht="15.75">
      <c r="A18" s="130"/>
      <c r="B18" s="242"/>
      <c r="C18" s="242"/>
      <c r="D18" s="242"/>
      <c r="E18" s="130"/>
      <c r="F18" s="242"/>
      <c r="G18" s="242"/>
      <c r="H18" s="242"/>
      <c r="I18" s="242"/>
      <c r="J18" s="242"/>
      <c r="K18" s="130"/>
    </row>
    <row r="19" spans="1:11" ht="15.75">
      <c r="A19" s="130"/>
      <c r="B19" s="242"/>
      <c r="C19" s="242"/>
      <c r="D19" s="242"/>
      <c r="E19" s="130"/>
      <c r="F19" s="242"/>
      <c r="G19" s="242"/>
      <c r="H19" s="242"/>
      <c r="I19" s="242"/>
      <c r="J19" s="242"/>
      <c r="K19" s="130"/>
    </row>
    <row r="20" spans="1:11" ht="15.75">
      <c r="A20" s="130"/>
      <c r="B20" s="242"/>
      <c r="C20" s="242"/>
      <c r="D20" s="242"/>
      <c r="E20" s="130"/>
      <c r="F20" s="242"/>
      <c r="G20" s="242"/>
      <c r="H20" s="242"/>
      <c r="I20" s="242"/>
      <c r="J20" s="242"/>
      <c r="K20" s="130"/>
    </row>
    <row r="21" spans="1:11" ht="15.75">
      <c r="A21" s="130"/>
      <c r="B21" s="242"/>
      <c r="C21" s="242"/>
      <c r="D21" s="242"/>
      <c r="E21" s="130"/>
      <c r="F21" s="242"/>
      <c r="G21" s="242"/>
      <c r="H21" s="242"/>
      <c r="I21" s="242"/>
      <c r="J21" s="242"/>
      <c r="K21" s="130"/>
    </row>
    <row r="25" spans="2:8" ht="12.75">
      <c r="B25" s="31" t="s">
        <v>32</v>
      </c>
      <c r="C25" s="175"/>
      <c r="D25" s="176"/>
      <c r="F25" t="s">
        <v>169</v>
      </c>
      <c r="H25" t="str">
        <f>'Анкета учителя'!$B$4</f>
        <v>Крутяева Татьяна Валерьевна</v>
      </c>
    </row>
    <row r="26" ht="18.75">
      <c r="K26" s="139" t="s">
        <v>214</v>
      </c>
    </row>
  </sheetData>
  <sheetProtection/>
  <mergeCells count="35">
    <mergeCell ref="F19:J19"/>
    <mergeCell ref="F20:J20"/>
    <mergeCell ref="F21:J21"/>
    <mergeCell ref="C25:D25"/>
    <mergeCell ref="B21:D21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B15:D15"/>
    <mergeCell ref="B16:D16"/>
    <mergeCell ref="B17:D17"/>
    <mergeCell ref="B18:D18"/>
    <mergeCell ref="B19:D19"/>
    <mergeCell ref="B20:D20"/>
    <mergeCell ref="K8:K9"/>
    <mergeCell ref="B10:D10"/>
    <mergeCell ref="B11:D11"/>
    <mergeCell ref="B12:D12"/>
    <mergeCell ref="B13:D13"/>
    <mergeCell ref="B14:D14"/>
    <mergeCell ref="B8:D9"/>
    <mergeCell ref="F8:J9"/>
    <mergeCell ref="A8:A9"/>
    <mergeCell ref="A1:K1"/>
    <mergeCell ref="A3:K3"/>
    <mergeCell ref="B5:C5"/>
    <mergeCell ref="H5:I5"/>
    <mergeCell ref="H6:I6"/>
    <mergeCell ref="E8:E9"/>
  </mergeCells>
  <hyperlinks>
    <hyperlink ref="K26" location="Содержание!A1" display="Содержание"/>
  </hyperlink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ленова32</cp:lastModifiedBy>
  <cp:lastPrinted>2015-10-03T06:15:29Z</cp:lastPrinted>
  <dcterms:created xsi:type="dcterms:W3CDTF">2010-10-28T20:33:22Z</dcterms:created>
  <dcterms:modified xsi:type="dcterms:W3CDTF">2015-10-05T10:11:42Z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