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1"/>
  </bookViews>
  <sheets>
    <sheet name="задание" sheetId="1" r:id="rId1"/>
    <sheet name="решение 1 варианта" sheetId="2" r:id="rId2"/>
    <sheet name="решение 2 варианта" sheetId="3" r:id="rId3"/>
  </sheets>
  <definedNames/>
  <calcPr fullCalcOnLoad="1"/>
</workbook>
</file>

<file path=xl/sharedStrings.xml><?xml version="1.0" encoding="utf-8"?>
<sst xmlns="http://schemas.openxmlformats.org/spreadsheetml/2006/main" count="83" uniqueCount="27">
  <si>
    <r>
      <t>v</t>
    </r>
    <r>
      <rPr>
        <vertAlign val="sub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>=</t>
    </r>
  </si>
  <si>
    <t>α=</t>
  </si>
  <si>
    <t>град</t>
  </si>
  <si>
    <t>м/с</t>
  </si>
  <si>
    <t>t</t>
  </si>
  <si>
    <r>
      <t>x=</t>
    </r>
    <r>
      <rPr>
        <sz val="11"/>
        <color indexed="8"/>
        <rFont val="Calibri"/>
        <family val="2"/>
      </rPr>
      <t>υ</t>
    </r>
    <r>
      <rPr>
        <vertAlign val="sub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>tcosα</t>
    </r>
  </si>
  <si>
    <r>
      <t>y=υ</t>
    </r>
    <r>
      <rPr>
        <vertAlign val="sub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 t sinα –gt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/2</t>
    </r>
  </si>
  <si>
    <t>s=</t>
  </si>
  <si>
    <t>м</t>
  </si>
  <si>
    <r>
      <t>υ</t>
    </r>
    <r>
      <rPr>
        <vertAlign val="subscript"/>
        <sz val="11"/>
        <color indexed="8"/>
        <rFont val="Calibri"/>
        <family val="2"/>
      </rPr>
      <t>0</t>
    </r>
  </si>
  <si>
    <t>L=</t>
  </si>
  <si>
    <r>
      <t xml:space="preserve">1. Выбор угла для высоты стенки 2 м. 
Выполняем с помощью </t>
    </r>
    <r>
      <rPr>
        <i/>
        <sz val="12"/>
        <color indexed="8"/>
        <rFont val="Calibri"/>
        <family val="2"/>
      </rPr>
      <t>Подбора параметров</t>
    </r>
  </si>
  <si>
    <r>
      <t xml:space="preserve">2. Выбор угла для высоты стенки 0 м. 
Выполняем с помощью </t>
    </r>
    <r>
      <rPr>
        <i/>
        <sz val="12"/>
        <color indexed="8"/>
        <rFont val="Calibri"/>
        <family val="2"/>
      </rPr>
      <t>Подбора параметров</t>
    </r>
  </si>
  <si>
    <t>Практическая работа № 2</t>
  </si>
  <si>
    <t>4. Составляем таблицу значений для угла 32,6 град</t>
  </si>
  <si>
    <t>3. Составляем таблицу значений для угла 40,2 град</t>
  </si>
  <si>
    <t>5. Строим график траектории полета мяча</t>
  </si>
  <si>
    <t>6. Строим график траектории полета мяча</t>
  </si>
  <si>
    <t>Вариант 1</t>
  </si>
  <si>
    <t>Определить диапазон углов, обеспечивающих попадание мячика в стенку
высотой 2 м, находящуюся на расстоянии 30 м при скорости бросания 18 м/с</t>
  </si>
  <si>
    <t>Вариант 2</t>
  </si>
  <si>
    <t>Определить диапазон углов, обеспечивающих попадание мячика в стенку
высотой 1,5 м, находящуюся на расстоянии 25 м при скорости бросания 20 м/с</t>
  </si>
  <si>
    <r>
      <t xml:space="preserve">1. Выбор угла для высоты стенки 1,5 м. 
Выполняем с помощью </t>
    </r>
    <r>
      <rPr>
        <i/>
        <sz val="12"/>
        <color indexed="8"/>
        <rFont val="Calibri"/>
        <family val="2"/>
      </rPr>
      <t>Подбора параметров</t>
    </r>
  </si>
  <si>
    <t>Практическая работа № 2
 Вариант 1</t>
  </si>
  <si>
    <t>Практическая работа № 2 
Вариант 2</t>
  </si>
  <si>
    <t>Масимальное значение угла</t>
  </si>
  <si>
    <t>Минимальное значение угла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</si>
</sst>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8"/>
      <name val="Arial Cyr"/>
      <family val="0"/>
    </font>
    <font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10"/>
      <name val="Arial Cyr"/>
      <family val="0"/>
    </font>
    <font>
      <b/>
      <sz val="18"/>
      <color indexed="8"/>
      <name val="Calibri"/>
      <family val="2"/>
    </font>
    <font>
      <b/>
      <sz val="9"/>
      <name val="Arial Cyr"/>
      <family val="0"/>
    </font>
    <font>
      <sz val="16"/>
      <color indexed="8"/>
      <name val="Calibri"/>
      <family val="2"/>
    </font>
    <font>
      <sz val="14"/>
      <color indexed="12"/>
      <name val="Calibri"/>
      <family val="2"/>
    </font>
    <font>
      <b/>
      <sz val="14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25" fillId="0" borderId="0" xfId="0" applyFont="1" applyAlignment="1">
      <alignment/>
    </xf>
    <xf numFmtId="0" fontId="0" fillId="24" borderId="18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24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4" fontId="13" fillId="0" borderId="10" xfId="0" applyNumberFormat="1" applyFont="1" applyBorder="1" applyAlignment="1">
      <alignment/>
    </xf>
    <xf numFmtId="0" fontId="31" fillId="0" borderId="0" xfId="0" applyFont="1" applyAlignment="1">
      <alignment/>
    </xf>
    <xf numFmtId="0" fontId="25" fillId="24" borderId="25" xfId="0" applyFont="1" applyFill="1" applyBorder="1" applyAlignment="1">
      <alignment horizontal="left" wrapText="1"/>
    </xf>
    <xf numFmtId="0" fontId="25" fillId="24" borderId="26" xfId="0" applyFont="1" applyFill="1" applyBorder="1" applyAlignment="1">
      <alignment horizontal="left" wrapText="1"/>
    </xf>
    <xf numFmtId="0" fontId="25" fillId="24" borderId="27" xfId="0" applyFont="1" applyFill="1" applyBorder="1" applyAlignment="1">
      <alignment horizontal="left" wrapText="1"/>
    </xf>
    <xf numFmtId="0" fontId="30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3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2175"/>
          <c:y val="0.1695"/>
          <c:w val="0.9565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'решение 1 варианта'!$B$16:$C$16</c:f>
              <c:strCache>
                <c:ptCount val="1"/>
                <c:pt idx="0">
                  <c:v>α= 40,2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000080"/>
                </a:solidFill>
              </a:ln>
            </c:spPr>
            <c:marker>
              <c:symbol val="square"/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80"/>
                </a:solidFill>
              </a:ln>
            </c:spPr>
            <c:marker>
              <c:symbol val="square"/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numRef>
              <c:f>'решение 1 варианта'!$C$19:$C$32</c:f>
              <c:numCache/>
            </c:numRef>
          </c:cat>
          <c:val>
            <c:numRef>
              <c:f>'решение 1 варианта'!$D$19:$D$32</c:f>
              <c:numCache/>
            </c:numRef>
          </c:val>
          <c:smooth val="0"/>
        </c:ser>
        <c:marker val="1"/>
        <c:axId val="64220623"/>
        <c:axId val="41114696"/>
      </c:lineChart>
      <c:catAx>
        <c:axId val="6422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14696"/>
        <c:crosses val="autoZero"/>
        <c:auto val="1"/>
        <c:lblOffset val="100"/>
        <c:noMultiLvlLbl val="0"/>
      </c:catAx>
      <c:valAx>
        <c:axId val="41114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220623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9EC6C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α= 32,6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'решение 1 варианта'!$J$16:$K$16</c:f>
              <c:strCache>
                <c:ptCount val="1"/>
                <c:pt idx="0">
                  <c:v>α= 32,6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25400">
                <a:solidFill>
                  <a:srgbClr val="000080"/>
                </a:solidFill>
              </a:ln>
            </c:spPr>
            <c:marker>
              <c:symbol val="square"/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"/>
            <c:spPr>
              <a:ln w="25400">
                <a:solidFill>
                  <a:srgbClr val="000080"/>
                </a:solidFill>
              </a:ln>
            </c:spPr>
            <c:marker>
              <c:symbol val="square"/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numRef>
              <c:f>'решение 1 варианта'!$K$19:$K$32</c:f>
              <c:numCache/>
            </c:numRef>
          </c:cat>
          <c:val>
            <c:numRef>
              <c:f>'решение 1 варианта'!$L$19:$L$32</c:f>
              <c:numCache/>
            </c:numRef>
          </c:val>
          <c:smooth val="0"/>
        </c:ser>
        <c:marker val="1"/>
        <c:axId val="34487945"/>
        <c:axId val="41956050"/>
      </c:lineChart>
      <c:catAx>
        <c:axId val="34487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56050"/>
        <c:crosses val="autoZero"/>
        <c:auto val="1"/>
        <c:lblOffset val="100"/>
        <c:noMultiLvlLbl val="0"/>
      </c:catAx>
      <c:valAx>
        <c:axId val="41956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487945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95BBBB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α= 22,8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695"/>
          <c:w val="0.9565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'решение 2 варианта'!$C$16</c:f>
              <c:strCache>
                <c:ptCount val="1"/>
                <c:pt idx="0">
                  <c:v>22,8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square"/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square"/>
              <c:size val="9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numRef>
              <c:f>'решение 2 варианта'!$C$19:$C$28</c:f>
              <c:numCache/>
            </c:numRef>
          </c:cat>
          <c:val>
            <c:numRef>
              <c:f>'решение 2 варианта'!$D$19:$D$28</c:f>
              <c:numCache/>
            </c:numRef>
          </c:val>
          <c:smooth val="0"/>
        </c:ser>
        <c:marker val="1"/>
        <c:axId val="42060131"/>
        <c:axId val="42996860"/>
      </c:lineChart>
      <c:catAx>
        <c:axId val="4206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96860"/>
        <c:crosses val="autoZero"/>
        <c:auto val="1"/>
        <c:lblOffset val="100"/>
        <c:noMultiLvlLbl val="0"/>
      </c:catAx>
      <c:valAx>
        <c:axId val="42996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60131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9EC6C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α= 18,9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'решение 2 варианта'!$K$16</c:f>
              <c:strCache>
                <c:ptCount val="1"/>
                <c:pt idx="0">
                  <c:v>18,9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25400">
                <a:solidFill>
                  <a:srgbClr val="000080"/>
                </a:solidFill>
              </a:ln>
            </c:spPr>
            <c:marker>
              <c:symbol val="square"/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000080"/>
                </a:solidFill>
              </a:ln>
            </c:spPr>
            <c:marker>
              <c:symbol val="square"/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numRef>
              <c:f>'решение 2 варианта'!$K$19:$K$28</c:f>
              <c:numCache/>
            </c:numRef>
          </c:cat>
          <c:val>
            <c:numRef>
              <c:f>'решение 2 варианта'!$L$19:$L$28</c:f>
              <c:numCache/>
            </c:numRef>
          </c:val>
          <c:smooth val="0"/>
        </c:ser>
        <c:marker val="1"/>
        <c:axId val="51427421"/>
        <c:axId val="60193606"/>
      </c:lineChart>
      <c:catAx>
        <c:axId val="51427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93606"/>
        <c:crosses val="autoZero"/>
        <c:auto val="1"/>
        <c:lblOffset val="100"/>
        <c:noMultiLvlLbl val="0"/>
      </c:catAx>
      <c:valAx>
        <c:axId val="60193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427421"/>
        <c:crossesAt val="1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95BBBB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104775</xdr:rowOff>
    </xdr:from>
    <xdr:to>
      <xdr:col>12</xdr:col>
      <xdr:colOff>0</xdr:colOff>
      <xdr:row>4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600075"/>
          <a:ext cx="8115300" cy="781050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A3CC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alibri"/>
              <a:ea typeface="Calibri"/>
              <a:cs typeface="Calibri"/>
            </a:rPr>
            <a:t>Определить диапазон углов, обеспечивающих попадание мячика в стенку высотой 2 м, находящуюся на расстоянии 30 м при скорости бросания 18 м/с</a:t>
          </a:r>
        </a:p>
      </xdr:txBody>
    </xdr:sp>
    <xdr:clientData/>
  </xdr:twoCellAnchor>
  <xdr:twoCellAnchor>
    <xdr:from>
      <xdr:col>0</xdr:col>
      <xdr:colOff>142875</xdr:colOff>
      <xdr:row>34</xdr:row>
      <xdr:rowOff>133350</xdr:rowOff>
    </xdr:from>
    <xdr:to>
      <xdr:col>5</xdr:col>
      <xdr:colOff>600075</xdr:colOff>
      <xdr:row>48</xdr:row>
      <xdr:rowOff>104775</xdr:rowOff>
    </xdr:to>
    <xdr:graphicFrame>
      <xdr:nvGraphicFramePr>
        <xdr:cNvPr id="2" name="Chart 2"/>
        <xdr:cNvGraphicFramePr/>
      </xdr:nvGraphicFramePr>
      <xdr:xfrm>
        <a:off x="142875" y="7391400"/>
        <a:ext cx="39243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34</xdr:row>
      <xdr:rowOff>114300</xdr:rowOff>
    </xdr:from>
    <xdr:to>
      <xdr:col>12</xdr:col>
      <xdr:colOff>457200</xdr:colOff>
      <xdr:row>48</xdr:row>
      <xdr:rowOff>66675</xdr:rowOff>
    </xdr:to>
    <xdr:graphicFrame>
      <xdr:nvGraphicFramePr>
        <xdr:cNvPr id="3" name="Chart 3"/>
        <xdr:cNvGraphicFramePr/>
      </xdr:nvGraphicFramePr>
      <xdr:xfrm>
        <a:off x="4714875" y="7372350"/>
        <a:ext cx="39052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600075</xdr:colOff>
      <xdr:row>7</xdr:row>
      <xdr:rowOff>0</xdr:rowOff>
    </xdr:from>
    <xdr:to>
      <xdr:col>7</xdr:col>
      <xdr:colOff>247650</xdr:colOff>
      <xdr:row>14</xdr:row>
      <xdr:rowOff>9525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2105025"/>
          <a:ext cx="14763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104775</xdr:rowOff>
    </xdr:from>
    <xdr:to>
      <xdr:col>12</xdr:col>
      <xdr:colOff>0</xdr:colOff>
      <xdr:row>4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561975"/>
          <a:ext cx="8115300" cy="781050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A3CC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alibri"/>
              <a:ea typeface="Calibri"/>
              <a:cs typeface="Calibri"/>
            </a:rPr>
            <a:t>Определить диапазон углов, обеспечивающих попадание мячика в стенку высотой 1,5 м, находящуюся на расстоянии 25 м при скорости бросания 20 м/с</a:t>
          </a:r>
        </a:p>
      </xdr:txBody>
    </xdr:sp>
    <xdr:clientData/>
  </xdr:twoCellAnchor>
  <xdr:twoCellAnchor>
    <xdr:from>
      <xdr:col>0</xdr:col>
      <xdr:colOff>142875</xdr:colOff>
      <xdr:row>34</xdr:row>
      <xdr:rowOff>133350</xdr:rowOff>
    </xdr:from>
    <xdr:to>
      <xdr:col>5</xdr:col>
      <xdr:colOff>600075</xdr:colOff>
      <xdr:row>48</xdr:row>
      <xdr:rowOff>104775</xdr:rowOff>
    </xdr:to>
    <xdr:graphicFrame>
      <xdr:nvGraphicFramePr>
        <xdr:cNvPr id="2" name="Chart 2"/>
        <xdr:cNvGraphicFramePr/>
      </xdr:nvGraphicFramePr>
      <xdr:xfrm>
        <a:off x="142875" y="7391400"/>
        <a:ext cx="39243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34</xdr:row>
      <xdr:rowOff>114300</xdr:rowOff>
    </xdr:from>
    <xdr:to>
      <xdr:col>12</xdr:col>
      <xdr:colOff>457200</xdr:colOff>
      <xdr:row>48</xdr:row>
      <xdr:rowOff>66675</xdr:rowOff>
    </xdr:to>
    <xdr:graphicFrame>
      <xdr:nvGraphicFramePr>
        <xdr:cNvPr id="3" name="Chart 3"/>
        <xdr:cNvGraphicFramePr/>
      </xdr:nvGraphicFramePr>
      <xdr:xfrm>
        <a:off x="4714875" y="7372350"/>
        <a:ext cx="39052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0</xdr:colOff>
      <xdr:row>7</xdr:row>
      <xdr:rowOff>0</xdr:rowOff>
    </xdr:from>
    <xdr:to>
      <xdr:col>7</xdr:col>
      <xdr:colOff>247650</xdr:colOff>
      <xdr:row>14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100" y="2066925"/>
          <a:ext cx="14668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4" sqref="A4:J4"/>
    </sheetView>
  </sheetViews>
  <sheetFormatPr defaultColWidth="9.140625" defaultRowHeight="15"/>
  <cols>
    <col min="10" max="10" width="11.421875" style="0" customWidth="1"/>
  </cols>
  <sheetData>
    <row r="1" spans="1:10" ht="20.25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</row>
    <row r="3" ht="18.75" thickBot="1">
      <c r="A3" s="26" t="s">
        <v>18</v>
      </c>
    </row>
    <row r="4" spans="1:10" ht="39.75" customHeight="1" thickBot="1">
      <c r="A4" s="27" t="s">
        <v>19</v>
      </c>
      <c r="B4" s="28"/>
      <c r="C4" s="28"/>
      <c r="D4" s="28"/>
      <c r="E4" s="28"/>
      <c r="F4" s="28"/>
      <c r="G4" s="28"/>
      <c r="H4" s="28"/>
      <c r="I4" s="28"/>
      <c r="J4" s="29"/>
    </row>
    <row r="7" ht="18.75" thickBot="1">
      <c r="A7" s="26" t="s">
        <v>20</v>
      </c>
    </row>
    <row r="8" spans="1:10" ht="37.5" customHeight="1" thickBot="1">
      <c r="A8" s="27" t="s">
        <v>21</v>
      </c>
      <c r="B8" s="28"/>
      <c r="C8" s="28"/>
      <c r="D8" s="28"/>
      <c r="E8" s="28"/>
      <c r="F8" s="28"/>
      <c r="G8" s="28"/>
      <c r="H8" s="28"/>
      <c r="I8" s="28"/>
      <c r="J8" s="29"/>
    </row>
  </sheetData>
  <sheetProtection/>
  <mergeCells count="3">
    <mergeCell ref="A4:J4"/>
    <mergeCell ref="A8:J8"/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G52" sqref="G52"/>
    </sheetView>
  </sheetViews>
  <sheetFormatPr defaultColWidth="9.140625" defaultRowHeight="15"/>
  <cols>
    <col min="2" max="2" width="6.57421875" style="0" customWidth="1"/>
    <col min="3" max="3" width="10.421875" style="0" customWidth="1"/>
    <col min="4" max="4" width="16.7109375" style="0" customWidth="1"/>
    <col min="10" max="10" width="6.8515625" style="0" customWidth="1"/>
    <col min="11" max="11" width="10.7109375" style="0" customWidth="1"/>
    <col min="12" max="12" width="16.28125" style="0" customWidth="1"/>
    <col min="13" max="13" width="16.57421875" style="0" customWidth="1"/>
  </cols>
  <sheetData>
    <row r="1" spans="1:12" ht="39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5" ht="33.75" customHeight="1"/>
    <row r="6" spans="1:14" ht="30" customHeight="1">
      <c r="A6" s="31" t="s">
        <v>11</v>
      </c>
      <c r="B6" s="31"/>
      <c r="C6" s="31"/>
      <c r="D6" s="31"/>
      <c r="E6" s="31"/>
      <c r="I6" s="31" t="s">
        <v>12</v>
      </c>
      <c r="J6" s="31"/>
      <c r="K6" s="31"/>
      <c r="L6" s="31"/>
      <c r="M6" s="31"/>
      <c r="N6" s="31"/>
    </row>
    <row r="7" spans="1:9" ht="18" customHeight="1" thickBot="1">
      <c r="A7" s="12" t="s">
        <v>25</v>
      </c>
      <c r="I7" s="12" t="s">
        <v>26</v>
      </c>
    </row>
    <row r="8" spans="2:12" ht="15">
      <c r="B8" s="13" t="s">
        <v>7</v>
      </c>
      <c r="C8" s="8">
        <v>30</v>
      </c>
      <c r="D8" s="9" t="s">
        <v>8</v>
      </c>
      <c r="J8" s="13" t="s">
        <v>7</v>
      </c>
      <c r="K8" s="8">
        <v>30</v>
      </c>
      <c r="L8" s="9" t="s">
        <v>8</v>
      </c>
    </row>
    <row r="9" spans="2:12" ht="18">
      <c r="B9" s="14" t="s">
        <v>9</v>
      </c>
      <c r="C9" s="1">
        <v>18</v>
      </c>
      <c r="D9" s="10" t="s">
        <v>3</v>
      </c>
      <c r="J9" s="14" t="s">
        <v>9</v>
      </c>
      <c r="K9" s="1">
        <v>18</v>
      </c>
      <c r="L9" s="10" t="s">
        <v>3</v>
      </c>
    </row>
    <row r="10" spans="2:12" ht="15">
      <c r="B10" s="15" t="s">
        <v>1</v>
      </c>
      <c r="C10" s="25">
        <v>40.21271974770729</v>
      </c>
      <c r="D10" s="10" t="s">
        <v>2</v>
      </c>
      <c r="J10" s="15" t="s">
        <v>1</v>
      </c>
      <c r="K10" s="25">
        <v>32.63830022136884</v>
      </c>
      <c r="L10" s="10" t="s">
        <v>2</v>
      </c>
    </row>
    <row r="11" spans="2:12" ht="15">
      <c r="B11" s="3"/>
      <c r="C11" s="1"/>
      <c r="D11" s="10"/>
      <c r="J11" s="3"/>
      <c r="K11" s="1"/>
      <c r="L11" s="10"/>
    </row>
    <row r="12" spans="2:12" ht="15.75" thickBot="1">
      <c r="B12" s="16" t="s">
        <v>10</v>
      </c>
      <c r="C12" s="6">
        <f>C8*TAN(RADIANS(C10))-(9.81*C8^2)/(2*C9^2*COS(RADIANS(C10))^2)</f>
        <v>1.999517873195078</v>
      </c>
      <c r="D12" s="11" t="s">
        <v>8</v>
      </c>
      <c r="J12" s="16" t="s">
        <v>10</v>
      </c>
      <c r="K12" s="6">
        <f>K8*TAN(RADIANS(K10))-(9.81*K8^2)/(2*K9^2*COS(RADIANS(K10))^2)</f>
        <v>8.697704552318442E-05</v>
      </c>
      <c r="L12" s="11" t="s">
        <v>8</v>
      </c>
    </row>
    <row r="14" spans="1:9" ht="15.75" thickBot="1">
      <c r="A14" t="s">
        <v>15</v>
      </c>
      <c r="I14" t="s">
        <v>14</v>
      </c>
    </row>
    <row r="15" spans="2:12" ht="18">
      <c r="B15" s="19" t="s">
        <v>0</v>
      </c>
      <c r="C15" s="20">
        <v>18</v>
      </c>
      <c r="D15" s="21" t="s">
        <v>3</v>
      </c>
      <c r="J15" s="19" t="s">
        <v>0</v>
      </c>
      <c r="K15" s="20">
        <v>18</v>
      </c>
      <c r="L15" s="21" t="s">
        <v>3</v>
      </c>
    </row>
    <row r="16" spans="2:12" ht="15" thickBot="1">
      <c r="B16" s="22" t="s">
        <v>1</v>
      </c>
      <c r="C16" s="23">
        <v>40.2</v>
      </c>
      <c r="D16" s="24" t="s">
        <v>2</v>
      </c>
      <c r="J16" s="22" t="s">
        <v>1</v>
      </c>
      <c r="K16" s="23">
        <v>32.6</v>
      </c>
      <c r="L16" s="24" t="s">
        <v>2</v>
      </c>
    </row>
    <row r="17" ht="15" thickBot="1"/>
    <row r="18" spans="2:12" ht="18.75">
      <c r="B18" s="13" t="s">
        <v>4</v>
      </c>
      <c r="C18" s="17" t="s">
        <v>5</v>
      </c>
      <c r="D18" s="18" t="s">
        <v>6</v>
      </c>
      <c r="J18" s="13" t="s">
        <v>4</v>
      </c>
      <c r="K18" s="17" t="s">
        <v>5</v>
      </c>
      <c r="L18" s="18" t="s">
        <v>6</v>
      </c>
    </row>
    <row r="19" spans="2:12" ht="14.25">
      <c r="B19" s="3">
        <v>0</v>
      </c>
      <c r="C19" s="2">
        <f aca="true" t="shared" si="0" ref="C19:C32">$C$15*COS(RADIANS($C$16))*B19</f>
        <v>0</v>
      </c>
      <c r="D19" s="4">
        <f aca="true" t="shared" si="1" ref="D19:D32">$C$15*SIN(RADIANS($C$16))*B19-4.9*B19*B19</f>
        <v>0</v>
      </c>
      <c r="J19" s="3">
        <v>0</v>
      </c>
      <c r="K19" s="2">
        <f aca="true" t="shared" si="2" ref="K19:K32">$K$15*COS(RADIANS($K$16))*J19</f>
        <v>0</v>
      </c>
      <c r="L19" s="4">
        <f aca="true" t="shared" si="3" ref="L19:L32">$K$15*SIN(RADIANS($K$16))*J19-4.9*J19*J19</f>
        <v>0</v>
      </c>
    </row>
    <row r="20" spans="2:12" ht="14.25">
      <c r="B20" s="3">
        <f>B19+0.2</f>
        <v>0.2</v>
      </c>
      <c r="C20" s="2">
        <f t="shared" si="0"/>
        <v>2.749665703084712</v>
      </c>
      <c r="D20" s="4">
        <f t="shared" si="1"/>
        <v>2.127647675806222</v>
      </c>
      <c r="J20" s="3">
        <f>J19+0.2</f>
        <v>0.2</v>
      </c>
      <c r="K20" s="2">
        <f t="shared" si="2"/>
        <v>3.0328286292257314</v>
      </c>
      <c r="L20" s="4">
        <f t="shared" si="3"/>
        <v>1.7435748260247068</v>
      </c>
    </row>
    <row r="21" spans="2:12" ht="14.25">
      <c r="B21" s="3">
        <f aca="true" t="shared" si="4" ref="B21:B32">B20+0.2</f>
        <v>0.4</v>
      </c>
      <c r="C21" s="2">
        <f t="shared" si="0"/>
        <v>5.499331406169424</v>
      </c>
      <c r="D21" s="4">
        <f t="shared" si="1"/>
        <v>3.8632953516124444</v>
      </c>
      <c r="J21" s="3">
        <f aca="true" t="shared" si="5" ref="J21:J32">J20+0.2</f>
        <v>0.4</v>
      </c>
      <c r="K21" s="2">
        <f t="shared" si="2"/>
        <v>6.065657258451463</v>
      </c>
      <c r="L21" s="4">
        <f t="shared" si="3"/>
        <v>3.0951496520494133</v>
      </c>
    </row>
    <row r="22" spans="2:12" ht="14.25">
      <c r="B22" s="3">
        <f t="shared" si="4"/>
        <v>0.6000000000000001</v>
      </c>
      <c r="C22" s="2">
        <f t="shared" si="0"/>
        <v>8.248997109254136</v>
      </c>
      <c r="D22" s="4">
        <f t="shared" si="1"/>
        <v>5.206943027418667</v>
      </c>
      <c r="J22" s="3">
        <f t="shared" si="5"/>
        <v>0.6000000000000001</v>
      </c>
      <c r="K22" s="2">
        <f t="shared" si="2"/>
        <v>9.098485887677196</v>
      </c>
      <c r="L22" s="4">
        <f t="shared" si="3"/>
        <v>4.054724478074121</v>
      </c>
    </row>
    <row r="23" spans="2:12" ht="14.25">
      <c r="B23" s="3">
        <f t="shared" si="4"/>
        <v>0.8</v>
      </c>
      <c r="C23" s="2">
        <f t="shared" si="0"/>
        <v>10.998662812338848</v>
      </c>
      <c r="D23" s="4">
        <f t="shared" si="1"/>
        <v>6.158590703224888</v>
      </c>
      <c r="J23" s="3">
        <f t="shared" si="5"/>
        <v>0.8</v>
      </c>
      <c r="K23" s="2">
        <f t="shared" si="2"/>
        <v>12.131314516902926</v>
      </c>
      <c r="L23" s="4">
        <f t="shared" si="3"/>
        <v>4.622299304098826</v>
      </c>
    </row>
    <row r="24" spans="2:12" ht="14.25">
      <c r="B24" s="3">
        <f t="shared" si="4"/>
        <v>1</v>
      </c>
      <c r="C24" s="2">
        <f t="shared" si="0"/>
        <v>13.748328515423559</v>
      </c>
      <c r="D24" s="4">
        <f t="shared" si="1"/>
        <v>6.718238379031112</v>
      </c>
      <c r="J24" s="3">
        <f t="shared" si="5"/>
        <v>1</v>
      </c>
      <c r="K24" s="2">
        <f t="shared" si="2"/>
        <v>15.164143146128657</v>
      </c>
      <c r="L24" s="4">
        <f t="shared" si="3"/>
        <v>4.7978741301235335</v>
      </c>
    </row>
    <row r="25" spans="2:12" ht="14.25">
      <c r="B25" s="3">
        <f t="shared" si="4"/>
        <v>1.2</v>
      </c>
      <c r="C25" s="2">
        <f t="shared" si="0"/>
        <v>16.49799421850827</v>
      </c>
      <c r="D25" s="4">
        <f t="shared" si="1"/>
        <v>6.885886054837335</v>
      </c>
      <c r="J25" s="3">
        <f t="shared" si="5"/>
        <v>1.2</v>
      </c>
      <c r="K25" s="2">
        <f t="shared" si="2"/>
        <v>18.19697177535439</v>
      </c>
      <c r="L25" s="4">
        <f t="shared" si="3"/>
        <v>4.5814489561482405</v>
      </c>
    </row>
    <row r="26" spans="2:12" ht="14.25">
      <c r="B26" s="3">
        <f t="shared" si="4"/>
        <v>1.4</v>
      </c>
      <c r="C26" s="2">
        <f t="shared" si="0"/>
        <v>19.24765992159298</v>
      </c>
      <c r="D26" s="4">
        <f t="shared" si="1"/>
        <v>6.6615337306435585</v>
      </c>
      <c r="J26" s="3">
        <f t="shared" si="5"/>
        <v>1.4</v>
      </c>
      <c r="K26" s="2">
        <f t="shared" si="2"/>
        <v>21.229800404580118</v>
      </c>
      <c r="L26" s="4">
        <f t="shared" si="3"/>
        <v>3.973023782172948</v>
      </c>
    </row>
    <row r="27" spans="2:12" ht="14.25">
      <c r="B27" s="3">
        <f t="shared" si="4"/>
        <v>1.5999999999999999</v>
      </c>
      <c r="C27" s="2">
        <f t="shared" si="0"/>
        <v>21.997325624677693</v>
      </c>
      <c r="D27" s="4">
        <f t="shared" si="1"/>
        <v>6.04518140644978</v>
      </c>
      <c r="J27" s="3">
        <f t="shared" si="5"/>
        <v>1.5999999999999999</v>
      </c>
      <c r="K27" s="2">
        <f t="shared" si="2"/>
        <v>24.262629033805847</v>
      </c>
      <c r="L27" s="4">
        <f t="shared" si="3"/>
        <v>2.9725986081976536</v>
      </c>
    </row>
    <row r="28" spans="2:12" ht="14.25">
      <c r="B28" s="3">
        <f t="shared" si="4"/>
        <v>1.7999999999999998</v>
      </c>
      <c r="C28" s="2">
        <f t="shared" si="0"/>
        <v>24.746991327762405</v>
      </c>
      <c r="D28" s="4">
        <f t="shared" si="1"/>
        <v>5.036829082256</v>
      </c>
      <c r="J28" s="3">
        <f t="shared" si="5"/>
        <v>1.7999999999999998</v>
      </c>
      <c r="K28" s="2">
        <f t="shared" si="2"/>
        <v>27.29545766303158</v>
      </c>
      <c r="L28" s="4">
        <f t="shared" si="3"/>
        <v>1.5801734342223615</v>
      </c>
    </row>
    <row r="29" spans="2:12" ht="14.25">
      <c r="B29" s="3">
        <f t="shared" si="4"/>
        <v>1.9999999999999998</v>
      </c>
      <c r="C29" s="2">
        <f t="shared" si="0"/>
        <v>27.496657030847114</v>
      </c>
      <c r="D29" s="4">
        <f t="shared" si="1"/>
        <v>3.6364767580622264</v>
      </c>
      <c r="J29" s="3">
        <f t="shared" si="5"/>
        <v>1.9999999999999998</v>
      </c>
      <c r="K29" s="2">
        <f t="shared" si="2"/>
        <v>30.32828629225731</v>
      </c>
      <c r="L29" s="4">
        <f t="shared" si="3"/>
        <v>-0.2042517397529302</v>
      </c>
    </row>
    <row r="30" spans="2:12" ht="14.25">
      <c r="B30" s="3">
        <f t="shared" si="4"/>
        <v>2.1999999999999997</v>
      </c>
      <c r="C30" s="2">
        <f t="shared" si="0"/>
        <v>30.246322733931827</v>
      </c>
      <c r="D30" s="4">
        <f t="shared" si="1"/>
        <v>1.8441244338684513</v>
      </c>
      <c r="J30" s="3">
        <f t="shared" si="5"/>
        <v>2.1999999999999997</v>
      </c>
      <c r="K30" s="2">
        <f t="shared" si="2"/>
        <v>33.36111492148304</v>
      </c>
      <c r="L30" s="4">
        <f t="shared" si="3"/>
        <v>-2.380676913728223</v>
      </c>
    </row>
    <row r="31" spans="2:12" ht="14.25">
      <c r="B31" s="3">
        <f t="shared" si="4"/>
        <v>2.4</v>
      </c>
      <c r="C31" s="2">
        <f t="shared" si="0"/>
        <v>32.99598843701654</v>
      </c>
      <c r="D31" s="4">
        <f t="shared" si="1"/>
        <v>-0.3402278903253304</v>
      </c>
      <c r="J31" s="3">
        <f t="shared" si="5"/>
        <v>2.4</v>
      </c>
      <c r="K31" s="2">
        <f t="shared" si="2"/>
        <v>36.39394355070878</v>
      </c>
      <c r="L31" s="4">
        <f t="shared" si="3"/>
        <v>-4.949102087703519</v>
      </c>
    </row>
    <row r="32" spans="2:12" ht="15" thickBot="1">
      <c r="B32" s="5">
        <f t="shared" si="4"/>
        <v>2.6</v>
      </c>
      <c r="C32" s="6">
        <f t="shared" si="0"/>
        <v>35.74565414010125</v>
      </c>
      <c r="D32" s="7">
        <f t="shared" si="1"/>
        <v>-2.9165802145191186</v>
      </c>
      <c r="J32" s="5">
        <f t="shared" si="5"/>
        <v>2.6</v>
      </c>
      <c r="K32" s="6">
        <f t="shared" si="2"/>
        <v>39.42677217993451</v>
      </c>
      <c r="L32" s="7">
        <f t="shared" si="3"/>
        <v>-7.9095272616788215</v>
      </c>
    </row>
    <row r="34" spans="1:9" ht="14.25">
      <c r="A34" t="s">
        <v>16</v>
      </c>
      <c r="I34" t="s">
        <v>17</v>
      </c>
    </row>
  </sheetData>
  <sheetProtection/>
  <mergeCells count="3">
    <mergeCell ref="A6:E6"/>
    <mergeCell ref="I6:N6"/>
    <mergeCell ref="A1:L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3">
      <selection activeCell="F18" sqref="F18"/>
    </sheetView>
  </sheetViews>
  <sheetFormatPr defaultColWidth="9.140625" defaultRowHeight="15"/>
  <cols>
    <col min="2" max="2" width="6.57421875" style="0" customWidth="1"/>
    <col min="3" max="3" width="10.421875" style="0" customWidth="1"/>
    <col min="4" max="4" width="16.7109375" style="0" customWidth="1"/>
    <col min="10" max="10" width="6.8515625" style="0" customWidth="1"/>
    <col min="11" max="11" width="10.7109375" style="0" customWidth="1"/>
    <col min="12" max="12" width="16.28125" style="0" customWidth="1"/>
    <col min="13" max="13" width="16.57421875" style="0" customWidth="1"/>
  </cols>
  <sheetData>
    <row r="1" spans="1:12" ht="36" customHeight="1">
      <c r="A1" s="32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5" ht="33.75" customHeight="1"/>
    <row r="6" spans="1:14" ht="30" customHeight="1">
      <c r="A6" s="31" t="s">
        <v>22</v>
      </c>
      <c r="B6" s="31"/>
      <c r="C6" s="31"/>
      <c r="D6" s="31"/>
      <c r="E6" s="31"/>
      <c r="I6" s="31" t="s">
        <v>12</v>
      </c>
      <c r="J6" s="31"/>
      <c r="K6" s="31"/>
      <c r="L6" s="31"/>
      <c r="M6" s="31"/>
      <c r="N6" s="31"/>
    </row>
    <row r="7" spans="1:9" ht="18" customHeight="1" thickBot="1">
      <c r="A7" s="12" t="s">
        <v>25</v>
      </c>
      <c r="I7" s="12" t="s">
        <v>26</v>
      </c>
    </row>
    <row r="8" spans="2:12" ht="15">
      <c r="B8" s="13" t="s">
        <v>7</v>
      </c>
      <c r="C8" s="8">
        <v>25</v>
      </c>
      <c r="D8" s="9" t="s">
        <v>8</v>
      </c>
      <c r="J8" s="13" t="s">
        <v>7</v>
      </c>
      <c r="K8" s="8">
        <v>25</v>
      </c>
      <c r="L8" s="9" t="s">
        <v>8</v>
      </c>
    </row>
    <row r="9" spans="2:12" ht="18">
      <c r="B9" s="14" t="s">
        <v>9</v>
      </c>
      <c r="C9" s="1">
        <v>20</v>
      </c>
      <c r="D9" s="10" t="s">
        <v>3</v>
      </c>
      <c r="J9" s="14" t="s">
        <v>9</v>
      </c>
      <c r="K9" s="1">
        <v>20</v>
      </c>
      <c r="L9" s="10" t="s">
        <v>3</v>
      </c>
    </row>
    <row r="10" spans="2:12" ht="15">
      <c r="B10" s="15" t="s">
        <v>1</v>
      </c>
      <c r="C10" s="25">
        <v>22.82472781799786</v>
      </c>
      <c r="D10" s="10" t="s">
        <v>2</v>
      </c>
      <c r="J10" s="15" t="s">
        <v>1</v>
      </c>
      <c r="K10" s="25">
        <v>18.908117633112692</v>
      </c>
      <c r="L10" s="10" t="s">
        <v>2</v>
      </c>
    </row>
    <row r="11" spans="2:12" ht="15">
      <c r="B11" s="3"/>
      <c r="C11" s="1"/>
      <c r="D11" s="10"/>
      <c r="J11" s="3"/>
      <c r="K11" s="1"/>
      <c r="L11" s="10"/>
    </row>
    <row r="12" spans="2:12" ht="15.75" thickBot="1">
      <c r="B12" s="16" t="s">
        <v>10</v>
      </c>
      <c r="C12" s="6">
        <f>C8*TAN(RADIANS(C10))-(9.81*C8^2)/(2*C9^2*COS(RADIANS(C10))^2)</f>
        <v>1.5001258794164176</v>
      </c>
      <c r="D12" s="11" t="s">
        <v>8</v>
      </c>
      <c r="J12" s="16" t="s">
        <v>10</v>
      </c>
      <c r="K12" s="6">
        <f>K8*TAN(RADIANS(K10))-(9.81*K8^2)/(2*K9^2*COS(RADIANS(K10))^2)</f>
        <v>8.277265513711995E-05</v>
      </c>
      <c r="L12" s="11" t="s">
        <v>8</v>
      </c>
    </row>
    <row r="14" spans="1:9" ht="15.75" thickBot="1">
      <c r="A14" t="s">
        <v>15</v>
      </c>
      <c r="I14" t="s">
        <v>14</v>
      </c>
    </row>
    <row r="15" spans="2:12" ht="18">
      <c r="B15" s="19" t="s">
        <v>0</v>
      </c>
      <c r="C15" s="20">
        <v>18</v>
      </c>
      <c r="D15" s="21" t="s">
        <v>3</v>
      </c>
      <c r="J15" s="19" t="s">
        <v>0</v>
      </c>
      <c r="K15" s="20">
        <v>18</v>
      </c>
      <c r="L15" s="21" t="s">
        <v>3</v>
      </c>
    </row>
    <row r="16" spans="2:12" ht="15" thickBot="1">
      <c r="B16" s="22" t="s">
        <v>1</v>
      </c>
      <c r="C16" s="23">
        <v>22.8</v>
      </c>
      <c r="D16" s="24" t="s">
        <v>2</v>
      </c>
      <c r="J16" s="22" t="s">
        <v>1</v>
      </c>
      <c r="K16" s="23">
        <v>18.9</v>
      </c>
      <c r="L16" s="24" t="s">
        <v>2</v>
      </c>
    </row>
    <row r="17" ht="15" thickBot="1"/>
    <row r="18" spans="2:12" ht="18.75">
      <c r="B18" s="13" t="s">
        <v>4</v>
      </c>
      <c r="C18" s="17" t="s">
        <v>5</v>
      </c>
      <c r="D18" s="18" t="s">
        <v>6</v>
      </c>
      <c r="J18" s="13" t="s">
        <v>4</v>
      </c>
      <c r="K18" s="17" t="s">
        <v>5</v>
      </c>
      <c r="L18" s="18" t="s">
        <v>6</v>
      </c>
    </row>
    <row r="19" spans="2:12" ht="14.25">
      <c r="B19" s="3">
        <v>0</v>
      </c>
      <c r="C19" s="2">
        <f aca="true" t="shared" si="0" ref="C19:C28">$C$15*COS(RADIANS($C$16))*B19</f>
        <v>0</v>
      </c>
      <c r="D19" s="4">
        <f aca="true" t="shared" si="1" ref="D19:D28">$C$15*SIN(RADIANS($C$16))*B19-4.9*B19*B19</f>
        <v>0</v>
      </c>
      <c r="J19" s="3">
        <v>0</v>
      </c>
      <c r="K19" s="2">
        <f aca="true" t="shared" si="2" ref="K19:K28">$K$15*COS(RADIANS($K$16))*J19</f>
        <v>0</v>
      </c>
      <c r="L19" s="4">
        <f aca="true" t="shared" si="3" ref="L19:L28">$K$15*SIN(RADIANS($K$16))*J19-4.9*J19*J19</f>
        <v>0</v>
      </c>
    </row>
    <row r="20" spans="2:12" ht="14.25">
      <c r="B20" s="3">
        <f>B19+0.2</f>
        <v>0.2</v>
      </c>
      <c r="C20" s="2">
        <f t="shared" si="0"/>
        <v>3.318707345718602</v>
      </c>
      <c r="D20" s="4">
        <f t="shared" si="1"/>
        <v>1.1990561112275708</v>
      </c>
      <c r="J20" s="3">
        <f>J19+0.2</f>
        <v>0.2</v>
      </c>
      <c r="K20" s="2">
        <f t="shared" si="2"/>
        <v>3.4059072917791635</v>
      </c>
      <c r="L20" s="4">
        <f t="shared" si="3"/>
        <v>0.9701027055133377</v>
      </c>
    </row>
    <row r="21" spans="2:12" ht="14.25">
      <c r="B21" s="3">
        <f aca="true" t="shared" si="4" ref="B21:B28">B20+0.2</f>
        <v>0.4</v>
      </c>
      <c r="C21" s="2">
        <f t="shared" si="0"/>
        <v>6.637414691437204</v>
      </c>
      <c r="D21" s="4">
        <f t="shared" si="1"/>
        <v>2.0061122224551413</v>
      </c>
      <c r="J21" s="3">
        <f aca="true" t="shared" si="5" ref="J21:J28">J20+0.2</f>
        <v>0.4</v>
      </c>
      <c r="K21" s="2">
        <f t="shared" si="2"/>
        <v>6.811814583558327</v>
      </c>
      <c r="L21" s="4">
        <f t="shared" si="3"/>
        <v>1.5482054110266752</v>
      </c>
    </row>
    <row r="22" spans="2:12" ht="14.25">
      <c r="B22" s="3">
        <f t="shared" si="4"/>
        <v>0.6000000000000001</v>
      </c>
      <c r="C22" s="2">
        <f t="shared" si="0"/>
        <v>9.956122037155806</v>
      </c>
      <c r="D22" s="4">
        <f t="shared" si="1"/>
        <v>2.421168333682712</v>
      </c>
      <c r="J22" s="3">
        <f t="shared" si="5"/>
        <v>0.6000000000000001</v>
      </c>
      <c r="K22" s="2">
        <f t="shared" si="2"/>
        <v>10.21772187533749</v>
      </c>
      <c r="L22" s="4">
        <f t="shared" si="3"/>
        <v>1.7343081165400132</v>
      </c>
    </row>
    <row r="23" spans="2:12" ht="14.25">
      <c r="B23" s="3">
        <f t="shared" si="4"/>
        <v>0.8</v>
      </c>
      <c r="C23" s="2">
        <f t="shared" si="0"/>
        <v>13.274829382874408</v>
      </c>
      <c r="D23" s="4">
        <f t="shared" si="1"/>
        <v>2.4442244449102826</v>
      </c>
      <c r="J23" s="3">
        <f t="shared" si="5"/>
        <v>0.8</v>
      </c>
      <c r="K23" s="2">
        <f t="shared" si="2"/>
        <v>13.623629167116654</v>
      </c>
      <c r="L23" s="4">
        <f t="shared" si="3"/>
        <v>1.5284108220533503</v>
      </c>
    </row>
    <row r="24" spans="2:12" ht="14.25">
      <c r="B24" s="3">
        <f t="shared" si="4"/>
        <v>1</v>
      </c>
      <c r="C24" s="2">
        <f t="shared" si="0"/>
        <v>16.59353672859301</v>
      </c>
      <c r="D24" s="4">
        <f t="shared" si="1"/>
        <v>2.0752805561378533</v>
      </c>
      <c r="J24" s="3">
        <f t="shared" si="5"/>
        <v>1</v>
      </c>
      <c r="K24" s="2">
        <f t="shared" si="2"/>
        <v>17.029536458895816</v>
      </c>
      <c r="L24" s="4">
        <f t="shared" si="3"/>
        <v>0.9305135275666885</v>
      </c>
    </row>
    <row r="25" spans="2:12" ht="14.25">
      <c r="B25" s="3">
        <f t="shared" si="4"/>
        <v>1.2</v>
      </c>
      <c r="C25" s="2">
        <f t="shared" si="0"/>
        <v>19.91224407431161</v>
      </c>
      <c r="D25" s="4">
        <f t="shared" si="1"/>
        <v>1.3143366673654233</v>
      </c>
      <c r="J25" s="3">
        <f t="shared" si="5"/>
        <v>1.2</v>
      </c>
      <c r="K25" s="2">
        <f t="shared" si="2"/>
        <v>20.435443750674978</v>
      </c>
      <c r="L25" s="4">
        <f t="shared" si="3"/>
        <v>-0.05938376691997327</v>
      </c>
    </row>
    <row r="26" spans="2:12" ht="14.25">
      <c r="B26" s="3">
        <f t="shared" si="4"/>
        <v>1.4</v>
      </c>
      <c r="C26" s="2">
        <f t="shared" si="0"/>
        <v>23.23095142003021</v>
      </c>
      <c r="D26" s="4">
        <f t="shared" si="1"/>
        <v>0.1613927785929956</v>
      </c>
      <c r="J26" s="3">
        <f t="shared" si="5"/>
        <v>1.4</v>
      </c>
      <c r="K26" s="2">
        <f t="shared" si="2"/>
        <v>23.84135104245414</v>
      </c>
      <c r="L26" s="4">
        <f t="shared" si="3"/>
        <v>-1.4412810614066345</v>
      </c>
    </row>
    <row r="27" spans="2:12" ht="14.25">
      <c r="B27" s="3">
        <f t="shared" si="4"/>
        <v>1.5999999999999999</v>
      </c>
      <c r="C27" s="2">
        <f t="shared" si="0"/>
        <v>26.549658765748813</v>
      </c>
      <c r="D27" s="4">
        <f t="shared" si="1"/>
        <v>-1.3835511101794342</v>
      </c>
      <c r="J27" s="3">
        <f t="shared" si="5"/>
        <v>1.5999999999999999</v>
      </c>
      <c r="K27" s="2">
        <f t="shared" si="2"/>
        <v>27.247258334233305</v>
      </c>
      <c r="L27" s="4">
        <f t="shared" si="3"/>
        <v>-3.215178355893297</v>
      </c>
    </row>
    <row r="28" spans="2:12" ht="15" thickBot="1">
      <c r="B28" s="5">
        <f t="shared" si="4"/>
        <v>1.7999999999999998</v>
      </c>
      <c r="C28" s="6">
        <f t="shared" si="0"/>
        <v>29.868366111467413</v>
      </c>
      <c r="D28" s="7">
        <f t="shared" si="1"/>
        <v>-3.3204949989518635</v>
      </c>
      <c r="J28" s="5">
        <f t="shared" si="5"/>
        <v>1.7999999999999998</v>
      </c>
      <c r="K28" s="6">
        <f t="shared" si="2"/>
        <v>30.653165626012466</v>
      </c>
      <c r="L28" s="7">
        <f t="shared" si="3"/>
        <v>-5.381075650379961</v>
      </c>
    </row>
    <row r="34" spans="1:9" ht="14.25">
      <c r="A34" t="s">
        <v>16</v>
      </c>
      <c r="I34" t="s">
        <v>17</v>
      </c>
    </row>
  </sheetData>
  <mergeCells count="3">
    <mergeCell ref="A1:L1"/>
    <mergeCell ref="A6:E6"/>
    <mergeCell ref="I6:N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</dc:creator>
  <cp:keywords/>
  <dc:description/>
  <cp:lastModifiedBy>Boss</cp:lastModifiedBy>
  <dcterms:created xsi:type="dcterms:W3CDTF">2007-03-19T10:48:59Z</dcterms:created>
  <dcterms:modified xsi:type="dcterms:W3CDTF">2007-04-22T18:25:51Z</dcterms:modified>
  <cp:category/>
  <cp:version/>
  <cp:contentType/>
  <cp:contentStatus/>
</cp:coreProperties>
</file>