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1">'2'!$A:$IV</definedName>
  </definedNames>
  <calcPr fullCalcOnLoad="1"/>
</workbook>
</file>

<file path=xl/sharedStrings.xml><?xml version="1.0" encoding="utf-8"?>
<sst xmlns="http://schemas.openxmlformats.org/spreadsheetml/2006/main" count="89" uniqueCount="73">
  <si>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</si>
  <si>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</si>
  <si>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</si>
  <si>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</si>
  <si>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</si>
  <si>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</si>
  <si>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</si>
  <si>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</si>
  <si>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</si>
  <si>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</si>
  <si>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</si>
  <si>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</si>
  <si>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</si>
  <si>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</si>
  <si>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</si>
  <si>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</si>
  <si>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</si>
  <si>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</si>
  <si>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</si>
  <si>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</si>
  <si>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</si>
  <si>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</si>
  <si>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</si>
  <si>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</si>
  <si>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</si>
  <si>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класс</t>
  </si>
  <si>
    <t xml:space="preserve"> </t>
  </si>
  <si>
    <t>Стороны прямоугольного треугольника равны а, в,с, где с - наибольшая. Сторона а равна…</t>
  </si>
  <si>
    <t>в*в+с*с</t>
  </si>
  <si>
    <t>с*с-в*в</t>
  </si>
  <si>
    <t>в+с</t>
  </si>
  <si>
    <t>с-в</t>
  </si>
  <si>
    <t>В прямоугольном треугольнике один из острых углов равен α. Другой острый угол равен…</t>
  </si>
  <si>
    <t>90° + α</t>
  </si>
  <si>
    <t>45°+α</t>
  </si>
  <si>
    <t>45°-α</t>
  </si>
  <si>
    <t>90° - α</t>
  </si>
  <si>
    <t>В прямоугольном треугольнике любой катет…</t>
  </si>
  <si>
    <t>Равен гипотенузе.</t>
  </si>
  <si>
    <t>Больше гипотенузы.</t>
  </si>
  <si>
    <t>Меньше гипотенузы.</t>
  </si>
  <si>
    <t>Нет правильного ответа</t>
  </si>
  <si>
    <t>Один из катетов прямоугольного треугольника равен половине гипотенузы. Острые углы треугольника равны…</t>
  </si>
  <si>
    <t>Равны по 45°.</t>
  </si>
  <si>
    <t>60° и 30°, при этом угол в 30° лежит против катета, равного половине гипотенузы.</t>
  </si>
  <si>
    <t>60° и 30°, при этом угол в 30° лежит противдругого катета.</t>
  </si>
  <si>
    <t xml:space="preserve">Если в треугольнике со сторонами а,в,с выполняется равенство с*с=а*а+в*в, то угол, противолежащий стороне с, равен… </t>
  </si>
  <si>
    <t>45°</t>
  </si>
  <si>
    <t>30°</t>
  </si>
  <si>
    <t>90°</t>
  </si>
  <si>
    <t>60°</t>
  </si>
  <si>
    <t>Значение косинуса осторого угла прямоугольного треугольника лежит в границах…</t>
  </si>
  <si>
    <t>от 0 до 2</t>
  </si>
  <si>
    <t>от 0 до 1</t>
  </si>
  <si>
    <t>от -1 до 1</t>
  </si>
  <si>
    <t>В прямоугольном треугольнике гипотенуза равна с, катет равен а, тогда косинус угла между ними равен…</t>
  </si>
  <si>
    <t>с/а</t>
  </si>
  <si>
    <t>а/с</t>
  </si>
  <si>
    <r>
      <t xml:space="preserve">( </t>
    </r>
    <r>
      <rPr>
        <sz val="12"/>
        <rFont val="Agency FB"/>
        <family val="2"/>
      </rPr>
      <t>√с*с - а*а)/с</t>
    </r>
  </si>
  <si>
    <t>Является ли "египетским" треугольник со сторонами 5 см, 12 см и 13 см.</t>
  </si>
  <si>
    <t xml:space="preserve">Треугольником </t>
  </si>
  <si>
    <t>нет</t>
  </si>
  <si>
    <t>да</t>
  </si>
  <si>
    <t>Диагонали четырехугольника взаимно перпендикулярны тогда и только тогда, когда</t>
  </si>
  <si>
    <t>Равны суммы длин его противолежащих сторон.</t>
  </si>
  <si>
    <t>Равны модули разностей длин его противолежащих сторон</t>
  </si>
  <si>
    <t>Равны суммы квадратов длин его противолежащих сторон.</t>
  </si>
  <si>
    <t>Равны модули разностей квадратов длин его противолежащих сторон</t>
  </si>
  <si>
    <t>Для того, чтобы треугольник являлся прямоугольным…, чтобы квадрат его большей стороны равнялся сумме квадратов других сторон.</t>
  </si>
  <si>
    <t>достаточно</t>
  </si>
  <si>
    <t>необходимо и достаточно</t>
  </si>
  <si>
    <t xml:space="preserve">необходимо </t>
  </si>
  <si>
    <t>условия не связаны между собой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</si>
</sst>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gency FB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2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indent="2"/>
    </xf>
    <xf numFmtId="0" fontId="21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025"/>
          <c:y val="0.0725"/>
          <c:w val="0.936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2!$C$3:$C$4</c:f>
              <c:strCache/>
            </c:strRef>
          </c:cat>
          <c:val>
            <c:numRef>
              <c:f>2!$D$3:$D$4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25"/>
          <c:y val="0.871"/>
          <c:w val="0.463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57340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B25" sqref="B25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80.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9" t="s">
        <v>0</v>
      </c>
      <c r="B1" s="39"/>
    </row>
    <row r="2" ht="12.75"/>
    <row r="3" spans="2:3" ht="18" customHeight="1">
      <c r="B3" s="14" t="s">
        <v>5</v>
      </c>
      <c r="C3" s="17"/>
    </row>
    <row r="4" spans="2:3" ht="18" customHeight="1">
      <c r="B4" s="14" t="s">
        <v>25</v>
      </c>
      <c r="C4" s="17"/>
    </row>
    <row r="5" spans="2:3" ht="18" customHeight="1">
      <c r="B5" s="14"/>
      <c r="C5" s="15"/>
    </row>
    <row r="6" spans="1:3" ht="14.25">
      <c r="A6" s="19" t="s">
        <v>1</v>
      </c>
      <c r="B6" s="20" t="s">
        <v>4</v>
      </c>
      <c r="C6" s="19" t="s">
        <v>8</v>
      </c>
    </row>
    <row r="7" spans="1:13" ht="29.25" customHeight="1">
      <c r="A7" s="16">
        <v>1</v>
      </c>
      <c r="B7" s="13" t="str">
        <f>H7</f>
        <v>Стороны прямоугольного треугольника равны а, в,с, где с - наибольшая. Сторона а равна…</v>
      </c>
      <c r="C7" s="17"/>
      <c r="G7">
        <f>IF(C7=M7,1,0)</f>
        <v>0</v>
      </c>
      <c r="H7" t="str">
        <f>3!B1</f>
        <v>Стороны прямоугольного треугольника равны а, в,с, где с - наибольшая. Сторона а равна…</v>
      </c>
      <c r="I7" s="1" t="str">
        <f>3!C2</f>
        <v>в*в+с*с</v>
      </c>
      <c r="J7" s="1" t="str">
        <f>3!C3</f>
        <v>с*с-в*в</v>
      </c>
      <c r="K7" s="1" t="str">
        <f>3!C4</f>
        <v>в+с</v>
      </c>
      <c r="L7" s="1" t="str">
        <f>3!C5</f>
        <v>с-в</v>
      </c>
      <c r="M7" t="str">
        <f>3!D3</f>
        <v>с*с-в*в</v>
      </c>
    </row>
    <row r="8" spans="1:13" ht="29.25" customHeight="1">
      <c r="A8" s="16">
        <v>2</v>
      </c>
      <c r="B8" s="13" t="str">
        <f aca="true" t="shared" si="0" ref="B8:B16">H8</f>
        <v>В прямоугольном треугольнике один из острых углов равен α. Другой острый угол равен…</v>
      </c>
      <c r="C8" s="17"/>
      <c r="G8">
        <f aca="true" t="shared" si="1" ref="G8:G16">IF(C8=M8,1,0)</f>
        <v>0</v>
      </c>
      <c r="H8" t="str">
        <f>3!B6</f>
        <v>В прямоугольном треугольнике один из острых углов равен α. Другой острый угол равен…</v>
      </c>
      <c r="I8" s="1" t="str">
        <f>3!C7</f>
        <v>90° + α</v>
      </c>
      <c r="J8" s="1" t="str">
        <f>3!C8</f>
        <v>45°+α</v>
      </c>
      <c r="K8" s="1" t="str">
        <f>3!C9</f>
        <v>45°-α</v>
      </c>
      <c r="L8" s="1" t="str">
        <f>3!C10</f>
        <v>90° - α</v>
      </c>
      <c r="M8" t="str">
        <f>3!D8</f>
        <v>90° - α</v>
      </c>
    </row>
    <row r="9" spans="1:13" ht="29.25" customHeight="1">
      <c r="A9" s="16">
        <v>3</v>
      </c>
      <c r="B9" s="13" t="str">
        <f t="shared" si="0"/>
        <v>В прямоугольном треугольнике любой катет…</v>
      </c>
      <c r="C9" s="17"/>
      <c r="G9">
        <f t="shared" si="1"/>
        <v>0</v>
      </c>
      <c r="H9" t="str">
        <f>3!B11</f>
        <v>В прямоугольном треугольнике любой катет…</v>
      </c>
      <c r="I9" s="1" t="str">
        <f>3!C12</f>
        <v>Равен гипотенузе.</v>
      </c>
      <c r="J9" s="1" t="str">
        <f>3!C13</f>
        <v>Больше гипотенузы.</v>
      </c>
      <c r="K9" s="1" t="str">
        <f>3!C14</f>
        <v>Меньше гипотенузы.</v>
      </c>
      <c r="L9" s="1" t="str">
        <f>3!C15</f>
        <v>Нет правильного ответа</v>
      </c>
      <c r="M9" t="str">
        <f>3!D13</f>
        <v>Меньше гипотенузы.</v>
      </c>
    </row>
    <row r="10" spans="1:13" ht="29.25" customHeight="1">
      <c r="A10" s="16">
        <v>4</v>
      </c>
      <c r="B10" s="13" t="str">
        <f t="shared" si="0"/>
        <v>Один из катетов прямоугольного треугольника равен половине гипотенузы. Острые углы треугольника равны…</v>
      </c>
      <c r="C10" s="17"/>
      <c r="G10">
        <f t="shared" si="1"/>
        <v>0</v>
      </c>
      <c r="H10" t="str">
        <f>3!B16</f>
        <v>Один из катетов прямоугольного треугольника равен половине гипотенузы. Острые углы треугольника равны…</v>
      </c>
      <c r="I10" s="1" t="str">
        <f>3!C17</f>
        <v>Равны по 45°.</v>
      </c>
      <c r="J10" s="1" t="str">
        <f>3!C18</f>
        <v>60° и 30°, при этом угол в 30° лежит против катета, равного половине гипотенузы.</v>
      </c>
      <c r="K10" s="1" t="str">
        <f>3!C19</f>
        <v>60° и 30°, при этом угол в 30° лежит противдругого катета.</v>
      </c>
      <c r="L10" s="1" t="str">
        <f>3!C20</f>
        <v>Нет правильного ответа</v>
      </c>
      <c r="M10" t="str">
        <f>3!D18</f>
        <v>60° и 30°, при этом угол в 30° лежит против катета, равного половине гипотенузы.</v>
      </c>
    </row>
    <row r="11" spans="1:13" ht="41.25" customHeight="1">
      <c r="A11" s="16">
        <v>5</v>
      </c>
      <c r="B11" s="13" t="str">
        <f t="shared" si="0"/>
        <v>Если в треугольнике со сторонами а,в,с выполняется равенство с*с=а*а+в*в, то угол, противолежащий стороне с, равен… </v>
      </c>
      <c r="C11" s="17"/>
      <c r="G11">
        <f t="shared" si="1"/>
        <v>0</v>
      </c>
      <c r="H11" t="str">
        <f>3!B21</f>
        <v>Если в треугольнике со сторонами а,в,с выполняется равенство с*с=а*а+в*в, то угол, противолежащий стороне с, равен… </v>
      </c>
      <c r="I11" s="1" t="str">
        <f>3!C22</f>
        <v>45°</v>
      </c>
      <c r="J11" s="1" t="str">
        <f>3!C23</f>
        <v>30°</v>
      </c>
      <c r="K11" s="1" t="str">
        <f>3!C24</f>
        <v>90°</v>
      </c>
      <c r="L11" s="1" t="str">
        <f>3!C25</f>
        <v>60°</v>
      </c>
      <c r="M11" t="str">
        <f>3!D23</f>
        <v>90°</v>
      </c>
    </row>
    <row r="12" spans="1:13" ht="29.25" customHeight="1">
      <c r="A12" s="16">
        <v>6</v>
      </c>
      <c r="B12" s="13" t="str">
        <f t="shared" si="0"/>
        <v>Значение косинуса осторого угла прямоугольного треугольника лежит в границах…</v>
      </c>
      <c r="C12" s="17"/>
      <c r="G12">
        <f t="shared" si="1"/>
        <v>0</v>
      </c>
      <c r="H12" t="str">
        <f>3!B26</f>
        <v>Значение косинуса осторого угла прямоугольного треугольника лежит в границах…</v>
      </c>
      <c r="I12" s="1" t="str">
        <f>3!C27</f>
        <v>от 0 до 2</v>
      </c>
      <c r="J12" s="1" t="str">
        <f>3!C28</f>
        <v>от 0 до 1</v>
      </c>
      <c r="K12" s="1" t="str">
        <f>3!C29</f>
        <v>от -1 до 1</v>
      </c>
      <c r="L12" s="1" t="str">
        <f>3!C30</f>
        <v>Нет правильного ответа</v>
      </c>
      <c r="M12" t="str">
        <f>3!D28</f>
        <v>от -1 до 1</v>
      </c>
    </row>
    <row r="13" spans="1:13" ht="29.25" customHeight="1">
      <c r="A13" s="16">
        <v>7</v>
      </c>
      <c r="B13" s="13" t="str">
        <f t="shared" si="0"/>
        <v>В прямоугольном треугольнике гипотенуза равна с, катет равен а, тогда косинус угла между ними равен…</v>
      </c>
      <c r="C13" s="17"/>
      <c r="G13">
        <f t="shared" si="1"/>
        <v>0</v>
      </c>
      <c r="H13" t="str">
        <f>3!B31</f>
        <v>В прямоугольном треугольнике гипотенуза равна с, катет равен а, тогда косинус угла между ними равен…</v>
      </c>
      <c r="I13" s="1" t="str">
        <f>3!C32</f>
        <v>с/а</v>
      </c>
      <c r="J13" s="1" t="str">
        <f>3!C33</f>
        <v>а/с</v>
      </c>
      <c r="K13" s="1" t="str">
        <f>3!C34</f>
        <v>( √с*с - а*а)/с</v>
      </c>
      <c r="L13" s="1" t="str">
        <f>3!C35</f>
        <v>Нет правильного ответа</v>
      </c>
      <c r="M13" t="str">
        <f>3!D33</f>
        <v>а/с</v>
      </c>
    </row>
    <row r="14" spans="1:13" ht="29.25" customHeight="1">
      <c r="A14" s="16">
        <v>8</v>
      </c>
      <c r="B14" s="13" t="str">
        <f t="shared" si="0"/>
        <v>Является ли "египетским" треугольник со сторонами 5 см, 12 см и 13 см.</v>
      </c>
      <c r="C14" s="17"/>
      <c r="G14">
        <f t="shared" si="1"/>
        <v>0</v>
      </c>
      <c r="H14" t="str">
        <f>3!B36</f>
        <v>Является ли "египетским" треугольник со сторонами 5 см, 12 см и 13 см.</v>
      </c>
      <c r="I14" s="1" t="str">
        <f>3!C37</f>
        <v>Треугольником </v>
      </c>
      <c r="J14" s="1" t="str">
        <f>3!C38</f>
        <v>Нет правильного ответа</v>
      </c>
      <c r="K14" s="1" t="str">
        <f>3!C39</f>
        <v>нет</v>
      </c>
      <c r="L14" s="1" t="str">
        <f>3!C40</f>
        <v>да</v>
      </c>
      <c r="M14" t="str">
        <f>3!D38</f>
        <v>да</v>
      </c>
    </row>
    <row r="15" spans="1:13" ht="43.5" customHeight="1">
      <c r="A15" s="16">
        <v>9</v>
      </c>
      <c r="B15" s="13" t="str">
        <f t="shared" si="0"/>
        <v>Диагонали четырехугольника взаимно перпендикулярны тогда и только тогда, когда</v>
      </c>
      <c r="C15" s="17"/>
      <c r="G15">
        <f t="shared" si="1"/>
        <v>0</v>
      </c>
      <c r="H15" t="str">
        <f>3!B41</f>
        <v>Диагонали четырехугольника взаимно перпендикулярны тогда и только тогда, когда</v>
      </c>
      <c r="I15" s="1" t="str">
        <f>3!C42</f>
        <v>Равны суммы длин его противолежащих сторон.</v>
      </c>
      <c r="J15" s="1" t="str">
        <f>3!C43</f>
        <v>Равны модули разностей длин его противолежащих сторон</v>
      </c>
      <c r="K15" s="1" t="str">
        <f>3!C44</f>
        <v>Равны суммы квадратов длин его противолежащих сторон.</v>
      </c>
      <c r="L15" s="1" t="str">
        <f>3!C45</f>
        <v>Равны модули разностей квадратов длин его противолежащих сторон</v>
      </c>
      <c r="M15" t="str">
        <f>3!D43</f>
        <v>Равны суммы квадратов длин его противолежащих сторон.</v>
      </c>
    </row>
    <row r="16" spans="1:13" ht="51.75" customHeight="1">
      <c r="A16" s="16">
        <v>10</v>
      </c>
      <c r="B16" s="13" t="str">
        <f t="shared" si="0"/>
        <v>Для того, чтобы треугольник являлся прямоугольным…, чтобы квадрат его большей стороны равнялся сумме квадратов других сторон.</v>
      </c>
      <c r="C16" s="17"/>
      <c r="G16">
        <f t="shared" si="1"/>
        <v>0</v>
      </c>
      <c r="H16" t="str">
        <f>3!B46</f>
        <v>Для того, чтобы треугольник являлся прямоугольным…, чтобы квадрат его большей стороны равнялся сумме квадратов других сторон.</v>
      </c>
      <c r="I16" s="1" t="str">
        <f>3!C47</f>
        <v>достаточно</v>
      </c>
      <c r="J16" s="1" t="str">
        <f>3!C48</f>
        <v>необходимо и достаточно</v>
      </c>
      <c r="K16" s="1" t="str">
        <f>3!C49</f>
        <v>необходимо </v>
      </c>
      <c r="L16" s="1" t="str">
        <f>3!C50</f>
        <v>условия не связаны между собой</v>
      </c>
      <c r="M16" t="str">
        <f>3!D48</f>
        <v>необходимо и достаточно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D17" sqref="D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40.375" style="3" customWidth="1"/>
    <col min="4" max="4" width="27.1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41" t="s">
        <v>6</v>
      </c>
      <c r="B1" s="41"/>
      <c r="C1" s="8"/>
      <c r="D1" s="8"/>
    </row>
    <row r="2" spans="1:4" ht="23.25" customHeight="1">
      <c r="A2" s="42" t="str">
        <f>1!C3&amp;" группа № "&amp;1!C4</f>
        <v> группа № </v>
      </c>
      <c r="B2" s="42"/>
      <c r="C2" s="2">
        <f>COUNTIF(1!C7:C16,"")</f>
        <v>10</v>
      </c>
      <c r="D2" s="9"/>
    </row>
    <row r="3" spans="1:4" ht="23.25" customHeight="1">
      <c r="A3" s="40" t="str">
        <f>"Правильные ответы: "&amp;D3</f>
        <v>Правильные ответы: 0</v>
      </c>
      <c r="B3" s="40"/>
      <c r="C3" s="6" t="s">
        <v>7</v>
      </c>
      <c r="D3" s="7">
        <f>IF(C2&lt;&gt;0,0,1!G17)</f>
        <v>0</v>
      </c>
    </row>
    <row r="4" spans="1:4" ht="23.25" customHeight="1">
      <c r="A4" s="40" t="str">
        <f>"Допущенные ошибки: "&amp;D4</f>
        <v>Допущенные ошибки: 0</v>
      </c>
      <c r="B4" s="40"/>
      <c r="C4" s="6" t="s">
        <v>9</v>
      </c>
      <c r="D4" s="7">
        <f>IF(C2&lt;&gt;0,0,1!H17)</f>
        <v>0</v>
      </c>
    </row>
    <row r="5" spans="1:4" ht="28.5">
      <c r="A5" s="18" t="s">
        <v>1</v>
      </c>
      <c r="B5" s="18" t="s">
        <v>4</v>
      </c>
      <c r="C5" s="18" t="s">
        <v>3</v>
      </c>
      <c r="D5" s="18" t="s">
        <v>2</v>
      </c>
    </row>
    <row r="6" spans="1:5" ht="26.25" customHeight="1">
      <c r="A6" s="16">
        <v>1</v>
      </c>
      <c r="B6" s="26" t="str">
        <f>1!B7</f>
        <v>Стороны прямоугольного треугольника равны а, в,с, где с - наибольшая. Сторона а равна…</v>
      </c>
      <c r="C6" s="16" t="str">
        <f>IF(C2&lt;&gt;0," ",1!C7)</f>
        <v> </v>
      </c>
      <c r="D6" s="16">
        <f>IF(C2&lt;&gt;0,"",IF(1!G7&lt;&gt;1,3!D3,""))</f>
      </c>
      <c r="E6" t="str">
        <f>1!M7</f>
        <v>с*с-в*в</v>
      </c>
    </row>
    <row r="7" spans="1:5" ht="26.25" customHeight="1">
      <c r="A7" s="16">
        <v>2</v>
      </c>
      <c r="B7" s="26" t="str">
        <f>1!B8</f>
        <v>В прямоугольном треугольнике один из острых углов равен α. Другой острый угол равен…</v>
      </c>
      <c r="C7" s="16" t="str">
        <f>IF(C2&lt;&gt;0," ",1!C8)</f>
        <v> </v>
      </c>
      <c r="D7" s="16">
        <f>IF(C2&lt;&gt;0,"",IF(1!G8&lt;&gt;1,3!D8,""))</f>
      </c>
      <c r="E7" t="str">
        <f>1!M8</f>
        <v>90° - α</v>
      </c>
    </row>
    <row r="8" spans="1:5" ht="26.25" customHeight="1">
      <c r="A8" s="16">
        <v>3</v>
      </c>
      <c r="B8" s="26" t="str">
        <f>1!B9</f>
        <v>В прямоугольном треугольнике любой катет…</v>
      </c>
      <c r="C8" s="16" t="str">
        <f>IF(C2&lt;&gt;0," ",1!C9)</f>
        <v> </v>
      </c>
      <c r="D8" s="16">
        <f>IF(C2&lt;&gt;0,"",IF(1!G9&lt;&gt;1,3!D13,""))</f>
      </c>
      <c r="E8" t="str">
        <f>1!M9</f>
        <v>Меньше гипотенузы.</v>
      </c>
    </row>
    <row r="9" spans="1:5" ht="26.25" customHeight="1">
      <c r="A9" s="16">
        <v>4</v>
      </c>
      <c r="B9" s="26" t="str">
        <f>1!B10</f>
        <v>Один из катетов прямоугольного треугольника равен половине гипотенузы. Острые углы треугольника равны…</v>
      </c>
      <c r="C9" s="16" t="str">
        <f>IF(C2&lt;&gt;0," ",1!C10)</f>
        <v> </v>
      </c>
      <c r="D9" s="16">
        <f>IF(C2&lt;&gt;0,"",IF(1!G10&lt;&gt;1,3!D18,""))</f>
      </c>
      <c r="E9" t="str">
        <f>1!M10</f>
        <v>60° и 30°, при этом угол в 30° лежит против катета, равного половине гипотенузы.</v>
      </c>
    </row>
    <row r="10" spans="1:5" ht="26.25" customHeight="1">
      <c r="A10" s="16">
        <v>5</v>
      </c>
      <c r="B10" s="26" t="str">
        <f>1!B11</f>
        <v>Если в треугольнике со сторонами а,в,с выполняется равенство с*с=а*а+в*в, то угол, противолежащий стороне с, равен… </v>
      </c>
      <c r="C10" s="16" t="str">
        <f>IF(C2&lt;&gt;0," ",1!C11)</f>
        <v> </v>
      </c>
      <c r="D10" s="16">
        <f>IF(C2&lt;&gt;0,"",IF(1!G11&lt;&gt;1,3!D23,""))</f>
      </c>
      <c r="E10" t="str">
        <f>1!M11</f>
        <v>90°</v>
      </c>
    </row>
    <row r="11" spans="1:5" ht="26.25" customHeight="1">
      <c r="A11" s="16">
        <v>6</v>
      </c>
      <c r="B11" s="26" t="str">
        <f>1!B12</f>
        <v>Значение косинуса осторого угла прямоугольного треугольника лежит в границах…</v>
      </c>
      <c r="C11" s="16" t="str">
        <f>IF(C2&lt;&gt;0," ",1!C12)</f>
        <v> </v>
      </c>
      <c r="D11" s="16">
        <f>IF(C2&lt;&gt;0,"",IF(1!G12&lt;&gt;1,3!D28,""))</f>
      </c>
      <c r="E11" t="str">
        <f>1!M12</f>
        <v>от -1 до 1</v>
      </c>
    </row>
    <row r="12" spans="1:5" ht="26.25" customHeight="1">
      <c r="A12" s="16">
        <v>7</v>
      </c>
      <c r="B12" s="26" t="str">
        <f>1!B13</f>
        <v>В прямоугольном треугольнике гипотенуза равна с, катет равен а, тогда косинус угла между ними равен…</v>
      </c>
      <c r="C12" s="16" t="str">
        <f>IF(C2&lt;&gt;0," ",1!C13)</f>
        <v> </v>
      </c>
      <c r="D12" s="16">
        <f>IF(C2&lt;&gt;0,"",IF(1!G13&lt;&gt;1,3!D33,""))</f>
      </c>
      <c r="E12" t="str">
        <f>1!M13</f>
        <v>а/с</v>
      </c>
    </row>
    <row r="13" spans="1:5" ht="26.25" customHeight="1">
      <c r="A13" s="16">
        <v>8</v>
      </c>
      <c r="B13" s="26" t="str">
        <f>1!B14</f>
        <v>Является ли "египетским" треугольник со сторонами 5 см, 12 см и 13 см.</v>
      </c>
      <c r="C13" s="16" t="str">
        <f>IF(C2&lt;&gt;0," ",1!C14)</f>
        <v> </v>
      </c>
      <c r="D13" s="16">
        <f>IF(C2&lt;&gt;0,"",IF(1!G14&lt;&gt;1,3!D38,""))</f>
      </c>
      <c r="E13" t="str">
        <f>1!M14</f>
        <v>да</v>
      </c>
    </row>
    <row r="14" spans="1:5" ht="26.25" customHeight="1">
      <c r="A14" s="16">
        <v>9</v>
      </c>
      <c r="B14" s="26" t="str">
        <f>1!B15</f>
        <v>Диагонали четырехугольника взаимно перпендикулярны тогда и только тогда, когда</v>
      </c>
      <c r="C14" s="16" t="str">
        <f>IF(C2&lt;&gt;0," ",1!C15)</f>
        <v> </v>
      </c>
      <c r="D14" s="16">
        <f>IF(C2&lt;&gt;0,"",IF(1!G15&lt;&gt;1,3!D43,""))</f>
      </c>
      <c r="E14" t="str">
        <f>1!M15</f>
        <v>Равны суммы квадратов длин его противолежащих сторон.</v>
      </c>
    </row>
    <row r="15" spans="1:5" ht="26.25" customHeight="1">
      <c r="A15" s="16">
        <v>10</v>
      </c>
      <c r="B15" s="26" t="str">
        <f>1!B16</f>
        <v>Для того, чтобы треугольник являлся прямоугольным…, чтобы квадрат его большей стороны равнялся сумме квадратов других сторон.</v>
      </c>
      <c r="C15" s="16" t="str">
        <f>IF(C2&lt;&gt;0," ",1!C16)</f>
        <v> </v>
      </c>
      <c r="D15" s="16">
        <f>IF(C2&lt;&gt;0,"",IF(1!G16&lt;&gt;1,3!D48,""))</f>
      </c>
      <c r="E15" t="str">
        <f>1!M16</f>
        <v>необходимо и достаточно</v>
      </c>
    </row>
    <row r="16" ht="24" customHeight="1">
      <c r="B16" s="21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47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6">
      <selection activeCell="D51" sqref="D51"/>
    </sheetView>
  </sheetViews>
  <sheetFormatPr defaultColWidth="9.00390625" defaultRowHeight="12.75"/>
  <cols>
    <col min="1" max="1" width="9.125" style="3" customWidth="1"/>
    <col min="2" max="2" width="29.875" style="11" customWidth="1"/>
    <col min="3" max="3" width="32.25390625" style="10" customWidth="1"/>
    <col min="4" max="4" width="11.875" style="4" customWidth="1"/>
    <col min="8" max="8" width="12.75390625" style="0" customWidth="1"/>
  </cols>
  <sheetData>
    <row r="1" spans="1:8" ht="141.75">
      <c r="A1" s="12">
        <v>1</v>
      </c>
      <c r="B1" s="30" t="s">
        <v>27</v>
      </c>
      <c r="E1" s="27"/>
      <c r="F1" s="27"/>
      <c r="G1" s="27"/>
      <c r="H1" s="30" t="s">
        <v>27</v>
      </c>
    </row>
    <row r="2" spans="3:4" ht="15.75">
      <c r="C2" s="31" t="s">
        <v>28</v>
      </c>
      <c r="D2" s="5">
        <f>MATCH(1,B2:B5,0)</f>
        <v>2</v>
      </c>
    </row>
    <row r="3" spans="2:4" ht="15.75">
      <c r="B3" s="11">
        <v>1</v>
      </c>
      <c r="C3" s="31" t="s">
        <v>29</v>
      </c>
      <c r="D3" s="4" t="str">
        <f>INDEX(C2:C5,D2)</f>
        <v>с*с-в*в</v>
      </c>
    </row>
    <row r="4" ht="15.75">
      <c r="C4" s="31" t="s">
        <v>30</v>
      </c>
    </row>
    <row r="5" ht="15.75">
      <c r="C5" s="31" t="s">
        <v>31</v>
      </c>
    </row>
    <row r="6" spans="1:8" ht="173.25">
      <c r="A6" s="12">
        <v>2</v>
      </c>
      <c r="B6" s="30" t="s">
        <v>32</v>
      </c>
      <c r="H6" s="30" t="s">
        <v>32</v>
      </c>
    </row>
    <row r="7" spans="3:4" ht="15.75">
      <c r="C7" s="32" t="s">
        <v>33</v>
      </c>
      <c r="D7" s="5">
        <f>MATCH(1,B7:B10,0)</f>
        <v>4</v>
      </c>
    </row>
    <row r="8" spans="3:4" ht="15.75">
      <c r="C8" s="32" t="s">
        <v>34</v>
      </c>
      <c r="D8" s="4" t="str">
        <f>INDEX(C7:C10,D7)</f>
        <v>90° - α</v>
      </c>
    </row>
    <row r="9" ht="15.75">
      <c r="C9" s="32" t="s">
        <v>35</v>
      </c>
    </row>
    <row r="10" spans="2:3" ht="15.75">
      <c r="B10" s="11">
        <v>1</v>
      </c>
      <c r="C10" s="32" t="s">
        <v>36</v>
      </c>
    </row>
    <row r="11" spans="1:8" ht="94.5">
      <c r="A11" s="12">
        <v>3</v>
      </c>
      <c r="B11" s="30" t="s">
        <v>37</v>
      </c>
      <c r="C11" s="27"/>
      <c r="D11" s="27" t="s">
        <v>26</v>
      </c>
      <c r="E11" s="28"/>
      <c r="F11" s="27"/>
      <c r="G11" s="27"/>
      <c r="H11" s="30" t="s">
        <v>37</v>
      </c>
    </row>
    <row r="12" spans="3:4" ht="15.75">
      <c r="C12" s="33" t="s">
        <v>38</v>
      </c>
      <c r="D12" s="5">
        <f>MATCH(1,B12:B15,0)</f>
        <v>3</v>
      </c>
    </row>
    <row r="13" spans="3:4" ht="15.75">
      <c r="C13" s="33" t="s">
        <v>39</v>
      </c>
      <c r="D13" s="4" t="str">
        <f>INDEX(C12:C15,D12)</f>
        <v>Меньше гипотенузы.</v>
      </c>
    </row>
    <row r="14" spans="2:3" ht="15.75">
      <c r="B14" s="11">
        <v>1</v>
      </c>
      <c r="C14" s="33" t="s">
        <v>40</v>
      </c>
    </row>
    <row r="15" ht="15.75">
      <c r="C15" s="33" t="s">
        <v>41</v>
      </c>
    </row>
    <row r="16" spans="1:8" ht="189">
      <c r="A16" s="12">
        <v>4</v>
      </c>
      <c r="B16" s="30" t="s">
        <v>42</v>
      </c>
      <c r="H16" s="30" t="s">
        <v>42</v>
      </c>
    </row>
    <row r="17" spans="3:4" ht="15.75">
      <c r="C17" s="33" t="s">
        <v>43</v>
      </c>
      <c r="D17" s="5">
        <f>MATCH(1,B17:B20,0)</f>
        <v>2</v>
      </c>
    </row>
    <row r="18" spans="2:4" ht="47.25">
      <c r="B18" s="11">
        <v>1</v>
      </c>
      <c r="C18" s="34" t="s">
        <v>44</v>
      </c>
      <c r="D18" s="4" t="str">
        <f>INDEX(C17:C20,D17)</f>
        <v>60° и 30°, при этом угол в 30° лежит против катета, равного половине гипотенузы.</v>
      </c>
    </row>
    <row r="19" ht="31.5">
      <c r="C19" s="34" t="s">
        <v>45</v>
      </c>
    </row>
    <row r="20" ht="15.75">
      <c r="C20" s="35" t="s">
        <v>41</v>
      </c>
    </row>
    <row r="21" spans="1:8" ht="204.75">
      <c r="A21" s="12">
        <v>5</v>
      </c>
      <c r="B21" s="30" t="s">
        <v>46</v>
      </c>
      <c r="H21" s="30" t="s">
        <v>46</v>
      </c>
    </row>
    <row r="22" spans="3:4" ht="15.75">
      <c r="C22" s="33" t="s">
        <v>47</v>
      </c>
      <c r="D22" s="5">
        <f>MATCH(1,B22:B25,0)</f>
        <v>3</v>
      </c>
    </row>
    <row r="23" spans="3:4" ht="15.75">
      <c r="C23" s="33" t="s">
        <v>48</v>
      </c>
      <c r="D23" s="4" t="str">
        <f>INDEX(C22:C25,D22)</f>
        <v>90°</v>
      </c>
    </row>
    <row r="24" spans="2:3" ht="15.75">
      <c r="B24" s="11">
        <v>1</v>
      </c>
      <c r="C24" s="33" t="s">
        <v>49</v>
      </c>
    </row>
    <row r="25" ht="15.75">
      <c r="C25" s="33" t="s">
        <v>50</v>
      </c>
    </row>
    <row r="26" spans="1:8" ht="141.75">
      <c r="A26" s="12">
        <v>6</v>
      </c>
      <c r="B26" s="30" t="s">
        <v>51</v>
      </c>
      <c r="H26" s="30" t="s">
        <v>51</v>
      </c>
    </row>
    <row r="27" spans="3:4" ht="15.75">
      <c r="C27" s="33" t="s">
        <v>52</v>
      </c>
      <c r="D27" s="5">
        <f>MATCH(1,B27:B30,0)</f>
        <v>3</v>
      </c>
    </row>
    <row r="28" spans="3:4" ht="15.75">
      <c r="C28" s="33" t="s">
        <v>53</v>
      </c>
      <c r="D28" s="4" t="str">
        <f>INDEX(C27:C30,D27)</f>
        <v>от -1 до 1</v>
      </c>
    </row>
    <row r="29" spans="2:3" ht="15.75">
      <c r="B29" s="11">
        <v>1</v>
      </c>
      <c r="C29" s="33" t="s">
        <v>54</v>
      </c>
    </row>
    <row r="30" ht="15.75">
      <c r="C30" s="33" t="s">
        <v>41</v>
      </c>
    </row>
    <row r="31" spans="1:8" ht="204.75">
      <c r="A31" s="12">
        <v>7</v>
      </c>
      <c r="B31" s="30" t="s">
        <v>55</v>
      </c>
      <c r="H31" s="30" t="s">
        <v>55</v>
      </c>
    </row>
    <row r="32" spans="3:4" ht="15.75">
      <c r="C32" s="33" t="s">
        <v>56</v>
      </c>
      <c r="D32" s="5">
        <f>MATCH(1,B32:B35,0)</f>
        <v>2</v>
      </c>
    </row>
    <row r="33" spans="2:4" ht="15.75">
      <c r="B33" s="11">
        <v>1</v>
      </c>
      <c r="C33" s="33" t="s">
        <v>57</v>
      </c>
      <c r="D33" s="4" t="str">
        <f>INDEX(C32:C35,D32)</f>
        <v>а/с</v>
      </c>
    </row>
    <row r="34" ht="15.75">
      <c r="C34" s="33" t="s">
        <v>58</v>
      </c>
    </row>
    <row r="35" ht="15.75">
      <c r="C35" s="33" t="s">
        <v>41</v>
      </c>
    </row>
    <row r="36" spans="1:8" ht="141.75">
      <c r="A36" s="12">
        <v>8</v>
      </c>
      <c r="B36" s="30" t="s">
        <v>59</v>
      </c>
      <c r="H36" s="30" t="s">
        <v>59</v>
      </c>
    </row>
    <row r="37" spans="3:4" ht="12.75">
      <c r="C37" s="29" t="s">
        <v>60</v>
      </c>
      <c r="D37" s="5">
        <f>MATCH(1,B37:B40,0)</f>
        <v>4</v>
      </c>
    </row>
    <row r="38" spans="3:4" ht="15.75">
      <c r="C38" s="36" t="s">
        <v>41</v>
      </c>
      <c r="D38" s="4" t="str">
        <f>INDEX(C37:C40,D37)</f>
        <v>да</v>
      </c>
    </row>
    <row r="39" ht="15.75">
      <c r="C39" s="31" t="s">
        <v>61</v>
      </c>
    </row>
    <row r="40" spans="2:3" ht="15.75">
      <c r="B40" s="11">
        <v>1</v>
      </c>
      <c r="C40" s="31" t="s">
        <v>62</v>
      </c>
    </row>
    <row r="41" spans="1:8" ht="173.25">
      <c r="A41" s="12">
        <v>9</v>
      </c>
      <c r="B41" s="37" t="s">
        <v>63</v>
      </c>
      <c r="H41" s="37" t="s">
        <v>63</v>
      </c>
    </row>
    <row r="42" spans="3:4" ht="37.5">
      <c r="C42" s="38" t="s">
        <v>64</v>
      </c>
      <c r="D42" s="5">
        <f>MATCH(1,B42:B45,0)</f>
        <v>3</v>
      </c>
    </row>
    <row r="43" spans="3:4" ht="56.25">
      <c r="C43" s="38" t="s">
        <v>65</v>
      </c>
      <c r="D43" s="4" t="str">
        <f>INDEX(C42:C45,D42)</f>
        <v>Равны суммы квадратов длин его противолежащих сторон.</v>
      </c>
    </row>
    <row r="44" spans="2:3" ht="56.25">
      <c r="B44" s="11">
        <v>1</v>
      </c>
      <c r="C44" s="38" t="s">
        <v>66</v>
      </c>
    </row>
    <row r="45" ht="56.25">
      <c r="C45" s="38" t="s">
        <v>67</v>
      </c>
    </row>
    <row r="46" spans="1:8" ht="267.75">
      <c r="A46" s="12">
        <v>10</v>
      </c>
      <c r="B46" s="37" t="s">
        <v>68</v>
      </c>
      <c r="H46" s="37" t="s">
        <v>68</v>
      </c>
    </row>
    <row r="47" spans="3:4" ht="12.75">
      <c r="C47" s="29" t="s">
        <v>69</v>
      </c>
      <c r="D47" s="5">
        <f>MATCH(1,B47:B50,0)</f>
        <v>2</v>
      </c>
    </row>
    <row r="48" spans="2:4" ht="12.75">
      <c r="B48" s="11">
        <v>1</v>
      </c>
      <c r="C48" s="27" t="s">
        <v>70</v>
      </c>
      <c r="D48" s="4" t="str">
        <f>INDEX(C47:C50,D47)</f>
        <v>необходимо и достаточно</v>
      </c>
    </row>
    <row r="49" ht="12.75">
      <c r="C49" s="29" t="s">
        <v>71</v>
      </c>
    </row>
    <row r="50" ht="12.75">
      <c r="C50" s="29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B19" sqref="B19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5" t="s">
        <v>10</v>
      </c>
      <c r="B1" s="45"/>
      <c r="C1" s="45"/>
      <c r="D1" s="45"/>
      <c r="E1" s="45"/>
      <c r="F1" s="45"/>
      <c r="G1" s="45"/>
    </row>
    <row r="2" spans="1:2" ht="14.25">
      <c r="A2" s="23"/>
      <c r="B2" s="23"/>
    </row>
    <row r="3" spans="1:7" ht="14.25">
      <c r="A3" s="25">
        <v>1</v>
      </c>
      <c r="B3" s="46" t="s">
        <v>11</v>
      </c>
      <c r="C3" s="46"/>
      <c r="D3" s="46"/>
      <c r="E3" s="46"/>
      <c r="F3" s="46"/>
      <c r="G3" s="46"/>
    </row>
    <row r="4" spans="1:7" ht="14.25">
      <c r="A4" s="25">
        <v>2</v>
      </c>
      <c r="B4" s="46" t="s">
        <v>12</v>
      </c>
      <c r="C4" s="46"/>
      <c r="D4" s="46"/>
      <c r="E4" s="46"/>
      <c r="F4" s="46"/>
      <c r="G4" s="46"/>
    </row>
    <row r="5" spans="1:7" ht="14.25">
      <c r="A5" s="25">
        <v>3</v>
      </c>
      <c r="B5" s="46" t="s">
        <v>13</v>
      </c>
      <c r="C5" s="46"/>
      <c r="D5" s="46"/>
      <c r="E5" s="46"/>
      <c r="F5" s="46"/>
      <c r="G5" s="46"/>
    </row>
    <row r="6" spans="1:7" ht="14.25">
      <c r="A6" s="25">
        <v>4</v>
      </c>
      <c r="B6" s="46" t="s">
        <v>14</v>
      </c>
      <c r="C6" s="46"/>
      <c r="D6" s="46"/>
      <c r="E6" s="46"/>
      <c r="F6" s="46"/>
      <c r="G6" s="46"/>
    </row>
    <row r="7" spans="1:7" ht="14.25">
      <c r="A7" s="25">
        <v>5</v>
      </c>
      <c r="B7" s="46" t="s">
        <v>15</v>
      </c>
      <c r="C7" s="46"/>
      <c r="D7" s="46"/>
      <c r="E7" s="46"/>
      <c r="F7" s="46"/>
      <c r="G7" s="46"/>
    </row>
    <row r="8" spans="1:7" ht="14.25">
      <c r="A8" s="25">
        <v>6</v>
      </c>
      <c r="B8" s="46" t="s">
        <v>16</v>
      </c>
      <c r="C8" s="46"/>
      <c r="D8" s="46"/>
      <c r="E8" s="46"/>
      <c r="F8" s="46"/>
      <c r="G8" s="46"/>
    </row>
    <row r="9" spans="1:7" ht="12.75">
      <c r="A9" s="22"/>
      <c r="B9" s="22"/>
      <c r="C9" s="22"/>
      <c r="D9" s="22"/>
      <c r="E9" s="22"/>
      <c r="F9" s="22"/>
      <c r="G9" s="22"/>
    </row>
    <row r="10" spans="1:7" ht="15.75">
      <c r="A10" s="44" t="s">
        <v>17</v>
      </c>
      <c r="B10" s="44"/>
      <c r="C10" s="44"/>
      <c r="D10" s="44"/>
      <c r="E10" s="44"/>
      <c r="F10" s="44"/>
      <c r="G10" s="44"/>
    </row>
    <row r="11" spans="1:7" ht="14.25">
      <c r="A11" s="22"/>
      <c r="B11" s="24" t="s">
        <v>18</v>
      </c>
      <c r="C11" s="22"/>
      <c r="D11" s="22"/>
      <c r="E11" s="22"/>
      <c r="F11" s="22"/>
      <c r="G11" s="22"/>
    </row>
    <row r="12" spans="1:7" ht="14.25">
      <c r="A12" s="22"/>
      <c r="B12" s="24" t="s">
        <v>19</v>
      </c>
      <c r="C12" s="22"/>
      <c r="D12" s="22"/>
      <c r="E12" s="22"/>
      <c r="F12" s="22"/>
      <c r="G12" s="22"/>
    </row>
    <row r="13" spans="1:7" ht="28.5">
      <c r="A13" s="22"/>
      <c r="B13" s="24" t="s">
        <v>20</v>
      </c>
      <c r="C13" s="22"/>
      <c r="D13" s="22"/>
      <c r="E13" s="22"/>
      <c r="F13" s="22"/>
      <c r="G13" s="22"/>
    </row>
    <row r="14" spans="1:7" ht="28.5">
      <c r="A14" s="22"/>
      <c r="B14" s="24" t="s">
        <v>21</v>
      </c>
      <c r="C14" s="22"/>
      <c r="D14" s="22"/>
      <c r="E14" s="22"/>
      <c r="F14" s="22"/>
      <c r="G14" s="22"/>
    </row>
    <row r="15" spans="1:7" ht="28.5">
      <c r="A15" s="22"/>
      <c r="B15" s="24" t="s">
        <v>22</v>
      </c>
      <c r="C15" s="22"/>
      <c r="D15" s="22"/>
      <c r="E15" s="22"/>
      <c r="F15" s="22"/>
      <c r="G15" s="22"/>
    </row>
    <row r="29" spans="2:9" ht="12.75">
      <c r="B29" t="s">
        <v>23</v>
      </c>
      <c r="C29" s="43" t="s">
        <v>24</v>
      </c>
      <c r="D29" s="43"/>
      <c r="E29" s="43"/>
      <c r="F29" s="43"/>
      <c r="G29" s="43"/>
      <c r="H29" s="43"/>
      <c r="I29" s="43"/>
    </row>
    <row r="30" spans="3:9" ht="12.75">
      <c r="C30" s="43"/>
      <c r="D30" s="43"/>
      <c r="E30" s="43"/>
      <c r="F30" s="43"/>
      <c r="G30" s="43"/>
      <c r="H30" s="43"/>
      <c r="I30" s="43"/>
    </row>
    <row r="31" spans="3:9" ht="12.75">
      <c r="C31" s="43"/>
      <c r="D31" s="43"/>
      <c r="E31" s="43"/>
      <c r="F31" s="43"/>
      <c r="G31" s="43"/>
      <c r="H31" s="43"/>
      <c r="I31" s="43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_</cp:lastModifiedBy>
  <cp:lastPrinted>2003-03-02T22:35:20Z</cp:lastPrinted>
  <dcterms:created xsi:type="dcterms:W3CDTF">2003-02-28T19:49:25Z</dcterms:created>
  <dcterms:modified xsi:type="dcterms:W3CDTF">2012-01-15T18:02:53Z</dcterms:modified>
  <cp:category/>
  <cp:version/>
  <cp:contentType/>
  <cp:contentStatus/>
</cp:coreProperties>
</file>