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150" activeTab="2"/>
  </bookViews>
  <sheets>
    <sheet name="зад4-6" sheetId="1" r:id="rId1"/>
    <sheet name="зад1-3" sheetId="2" r:id="rId2"/>
    <sheet name="пр_вар2" sheetId="3" r:id="rId3"/>
    <sheet name="пр -вар1" sheetId="4" r:id="rId4"/>
    <sheet name="зад9-10" sheetId="5" r:id="rId5"/>
    <sheet name="зад7-8" sheetId="6" r:id="rId6"/>
  </sheets>
  <definedNames>
    <definedName name="_1_квт">'зад7-8'!$C$3</definedName>
    <definedName name="_1_м3">'зад7-8'!$C$4</definedName>
    <definedName name="квт_Ч">'зад7-8'!$G$16</definedName>
    <definedName name="киловатт">'зад7-8'!$C$3</definedName>
    <definedName name="кубметр">'зад7-8'!$C$4</definedName>
    <definedName name="литр">'зад7-8'!$C$5</definedName>
  </definedNames>
  <calcPr fullCalcOnLoad="1"/>
</workbook>
</file>

<file path=xl/sharedStrings.xml><?xml version="1.0" encoding="utf-8"?>
<sst xmlns="http://schemas.openxmlformats.org/spreadsheetml/2006/main" count="154" uniqueCount="129">
  <si>
    <t>время прибытия</t>
  </si>
  <si>
    <t>время в пути</t>
  </si>
  <si>
    <t>время отправления</t>
  </si>
  <si>
    <t>задание 1</t>
  </si>
  <si>
    <t>задание 2</t>
  </si>
  <si>
    <t>расчет стоимости обоев для оклейки комнаты</t>
  </si>
  <si>
    <t>размеры комнаты</t>
  </si>
  <si>
    <t>длина</t>
  </si>
  <si>
    <t>ширина</t>
  </si>
  <si>
    <t>высота</t>
  </si>
  <si>
    <t>параметры обоев</t>
  </si>
  <si>
    <t>цена 1 рул</t>
  </si>
  <si>
    <t>число рулонов</t>
  </si>
  <si>
    <t>стоимость обоев</t>
  </si>
  <si>
    <t>Задание 3</t>
  </si>
  <si>
    <t>Получив газету, просматриваете ли вы ее, прежде чем читать?</t>
  </si>
  <si>
    <t>Едите ли вы больше обычного, когда расстроены?</t>
  </si>
  <si>
    <t>Думаете ли вы о своих делах во время еды?</t>
  </si>
  <si>
    <t>Храните ли вы любовные письма?</t>
  </si>
  <si>
    <t>Интересует ли вас психология?</t>
  </si>
  <si>
    <t>Боитесь ли вы ездить на большой скорости?</t>
  </si>
  <si>
    <t>Любите ли вы помечтать пред сном, лежа в постели?</t>
  </si>
  <si>
    <t>Способны ли вы сильно устать и после 8-часового сна?</t>
  </si>
  <si>
    <t>Читаете ли вы любовные романы?</t>
  </si>
  <si>
    <t>Делитесь ли с другими личными трудностями?</t>
  </si>
  <si>
    <t>Избегаете ли одиночества?</t>
  </si>
  <si>
    <t>Бывает ли так, что из-за неприятностей вы заболеваете?</t>
  </si>
  <si>
    <t>Возникало ли у вас желание жить в другом городе?</t>
  </si>
  <si>
    <t>Считаете ли вы характер человека наследственной чертой?</t>
  </si>
  <si>
    <t>Часто ли вы ходите в кино смотреть фильмы о любви?</t>
  </si>
  <si>
    <t>да</t>
  </si>
  <si>
    <t>нет</t>
  </si>
  <si>
    <t>Избегаете ли вы мыслей о смерти?</t>
  </si>
  <si>
    <t>Случалось ли вам в задумчивости проезжать свою остановку?</t>
  </si>
  <si>
    <t>итог</t>
  </si>
  <si>
    <t>вывод</t>
  </si>
  <si>
    <t>Задание 4. Продажа мороженого по округам</t>
  </si>
  <si>
    <t>Центральный</t>
  </si>
  <si>
    <t>Западный</t>
  </si>
  <si>
    <t>Северный</t>
  </si>
  <si>
    <t>Южный</t>
  </si>
  <si>
    <t>Задание 5. Таблица умножения.</t>
  </si>
  <si>
    <t>Задание 6. Таблица квадратов</t>
  </si>
  <si>
    <t>1 квт</t>
  </si>
  <si>
    <r>
      <t>1 м</t>
    </r>
    <r>
      <rPr>
        <vertAlign val="superscript"/>
        <sz val="10"/>
        <rFont val="Arial Cyr"/>
        <family val="0"/>
      </rPr>
      <t>3</t>
    </r>
  </si>
  <si>
    <t>1 литр</t>
  </si>
  <si>
    <t>расход</t>
  </si>
  <si>
    <t>стоимость</t>
  </si>
  <si>
    <t>эл. энергия</t>
  </si>
  <si>
    <t>вода</t>
  </si>
  <si>
    <t>бензин</t>
  </si>
  <si>
    <t>Задание 7</t>
  </si>
  <si>
    <t>Задание 8</t>
  </si>
  <si>
    <t>дата</t>
  </si>
  <si>
    <t>показания счетчика</t>
  </si>
  <si>
    <t>сумма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</si>
  <si>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</si>
  <si>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</si>
  <si>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</si>
  <si>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</si>
  <si>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</si>
  <si>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</si>
  <si>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</si>
  <si>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</si>
  <si>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</si>
  <si>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</si>
  <si>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</si>
  <si>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</si>
  <si>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</si>
  <si>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стоим. квтЧ</t>
  </si>
  <si>
    <t>Угадывание задуманного числа</t>
  </si>
  <si>
    <t>введите</t>
  </si>
  <si>
    <t>результат</t>
  </si>
  <si>
    <t>вычислений</t>
  </si>
  <si>
    <t>вы</t>
  </si>
  <si>
    <t>число</t>
  </si>
  <si>
    <t xml:space="preserve">задумали </t>
  </si>
  <si>
    <t>Задание 9</t>
  </si>
  <si>
    <t>Определение наибольшего объема коробки из листа бумаги</t>
  </si>
  <si>
    <t>b - длина выреза</t>
  </si>
  <si>
    <t>S - площадь дна</t>
  </si>
  <si>
    <t>V - объем коробки</t>
  </si>
  <si>
    <t>a</t>
  </si>
  <si>
    <t>b</t>
  </si>
  <si>
    <t>c=a-2*b</t>
  </si>
  <si>
    <r>
      <t>S=c</t>
    </r>
    <r>
      <rPr>
        <b/>
        <vertAlign val="superscript"/>
        <sz val="10"/>
        <rFont val="Arial Cyr"/>
        <family val="0"/>
      </rPr>
      <t>2</t>
    </r>
  </si>
  <si>
    <t>V=S*b</t>
  </si>
  <si>
    <t>Задание 10</t>
  </si>
  <si>
    <t>a - длина стороны</t>
  </si>
  <si>
    <t>Проверочная работа</t>
  </si>
  <si>
    <t>Вариант 1</t>
  </si>
  <si>
    <t>F=корень(№столбца*10+№столбца)  Округл. до 2 знак. после запятой</t>
  </si>
  <si>
    <t>F</t>
  </si>
  <si>
    <t>Использовать абсолютные ссылки</t>
  </si>
  <si>
    <t>Задание 1</t>
  </si>
  <si>
    <t>Задание 2</t>
  </si>
  <si>
    <t xml:space="preserve">Определение наибольшей высоты </t>
  </si>
  <si>
    <t>положения тела при движении вертикально вверх</t>
  </si>
  <si>
    <r>
      <t>V</t>
    </r>
    <r>
      <rPr>
        <b/>
        <vertAlign val="subscript"/>
        <sz val="10"/>
        <rFont val="Arial Cyr"/>
        <family val="2"/>
      </rPr>
      <t>0</t>
    </r>
  </si>
  <si>
    <t>начал. Скорость</t>
  </si>
  <si>
    <t>скорость</t>
  </si>
  <si>
    <r>
      <t>V=V</t>
    </r>
    <r>
      <rPr>
        <b/>
        <vertAlign val="subscript"/>
        <sz val="10"/>
        <rFont val="Arial Cyr"/>
        <family val="2"/>
      </rPr>
      <t>0</t>
    </r>
    <r>
      <rPr>
        <b/>
        <sz val="10"/>
        <rFont val="Arial Cyr"/>
        <family val="2"/>
      </rPr>
      <t>-g*t</t>
    </r>
  </si>
  <si>
    <r>
      <t>H</t>
    </r>
    <r>
      <rPr>
        <b/>
        <vertAlign val="subscript"/>
        <sz val="10"/>
        <rFont val="Arial Cyr"/>
        <family val="2"/>
      </rPr>
      <t>0</t>
    </r>
  </si>
  <si>
    <t>начал. Высота</t>
  </si>
  <si>
    <t>g</t>
  </si>
  <si>
    <t>ускорение</t>
  </si>
  <si>
    <r>
      <t>H=H</t>
    </r>
    <r>
      <rPr>
        <b/>
        <vertAlign val="subscript"/>
        <sz val="10"/>
        <rFont val="Arial Cyr"/>
        <family val="2"/>
      </rPr>
      <t>0</t>
    </r>
    <r>
      <rPr>
        <b/>
        <sz val="10"/>
        <rFont val="Arial Cyr"/>
        <family val="2"/>
      </rPr>
      <t>+V*t-g*t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>/2</t>
    </r>
  </si>
  <si>
    <t>t</t>
  </si>
  <si>
    <t>V</t>
  </si>
  <si>
    <t>H</t>
  </si>
  <si>
    <r>
      <t>ячейкам с данными V</t>
    </r>
    <r>
      <rPr>
        <vertAlign val="subscript"/>
        <sz val="10"/>
        <color indexed="10"/>
        <rFont val="Arial Cyr"/>
        <family val="0"/>
      </rPr>
      <t>0</t>
    </r>
    <r>
      <rPr>
        <sz val="10"/>
        <color indexed="10"/>
        <rFont val="Arial Cyr"/>
        <family val="2"/>
      </rPr>
      <t>, H</t>
    </r>
    <r>
      <rPr>
        <vertAlign val="subscript"/>
        <sz val="10"/>
        <color indexed="10"/>
        <rFont val="Arial Cyr"/>
        <family val="0"/>
      </rPr>
      <t>0</t>
    </r>
    <r>
      <rPr>
        <sz val="10"/>
        <color indexed="10"/>
        <rFont val="Arial Cyr"/>
        <family val="2"/>
      </rPr>
      <t xml:space="preserve">, g </t>
    </r>
  </si>
  <si>
    <t>присвоить имена</t>
  </si>
  <si>
    <t>Вариант 2</t>
  </si>
  <si>
    <t>F=корень(№строки*10+№столбца)  Округл. до 2 знак. после запятой</t>
  </si>
  <si>
    <t>h</t>
  </si>
  <si>
    <r>
      <t>стоимость 1 м</t>
    </r>
    <r>
      <rPr>
        <b/>
        <vertAlign val="superscript"/>
        <sz val="10"/>
        <rFont val="Arial Cyr"/>
        <family val="2"/>
      </rPr>
      <t xml:space="preserve">2 </t>
    </r>
    <r>
      <rPr>
        <b/>
        <sz val="10"/>
        <rFont val="Arial Cyr"/>
        <family val="2"/>
      </rPr>
      <t>горячей воды</t>
    </r>
  </si>
  <si>
    <t>c</t>
  </si>
  <si>
    <r>
      <t>стоимость1 м</t>
    </r>
    <r>
      <rPr>
        <b/>
        <vertAlign val="superscript"/>
        <sz val="10"/>
        <rFont val="Arial Cyr"/>
        <family val="2"/>
      </rPr>
      <t>2</t>
    </r>
    <r>
      <rPr>
        <b/>
        <sz val="10"/>
        <rFont val="Arial Cyr"/>
        <family val="2"/>
      </rPr>
      <t xml:space="preserve"> холодной воды</t>
    </r>
  </si>
  <si>
    <t>S</t>
  </si>
  <si>
    <t>площадь квартиры</t>
  </si>
  <si>
    <t xml:space="preserve">ячейкам с данными h,c, S </t>
  </si>
  <si>
    <r>
      <t>M=p</t>
    </r>
    <r>
      <rPr>
        <b/>
        <vertAlign val="subscript"/>
        <sz val="12"/>
        <rFont val="Arial Cyr"/>
        <family val="2"/>
      </rPr>
      <t>h</t>
    </r>
    <r>
      <rPr>
        <b/>
        <sz val="12"/>
        <rFont val="Arial Cyr"/>
        <family val="2"/>
      </rPr>
      <t>*h+(2*p</t>
    </r>
    <r>
      <rPr>
        <b/>
        <vertAlign val="subscript"/>
        <sz val="12"/>
        <rFont val="Arial Cyr"/>
        <family val="2"/>
      </rPr>
      <t>c</t>
    </r>
    <r>
      <rPr>
        <b/>
        <sz val="12"/>
        <rFont val="Arial Cyr"/>
        <family val="2"/>
      </rPr>
      <t>+0,025*S)*c</t>
    </r>
  </si>
  <si>
    <t>гор.вод</t>
  </si>
  <si>
    <t>хол.вод</t>
  </si>
  <si>
    <r>
      <t>p</t>
    </r>
    <r>
      <rPr>
        <b/>
        <vertAlign val="subscript"/>
        <sz val="12"/>
        <rFont val="Arial Cyr"/>
        <family val="2"/>
      </rPr>
      <t>h</t>
    </r>
  </si>
  <si>
    <r>
      <t>p</t>
    </r>
    <r>
      <rPr>
        <b/>
        <vertAlign val="subscript"/>
        <sz val="12"/>
        <rFont val="Arial Cyr"/>
        <family val="2"/>
      </rPr>
      <t>c</t>
    </r>
  </si>
  <si>
    <t>M</t>
  </si>
  <si>
    <t>хол вода</t>
  </si>
  <si>
    <t>гор 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</si>
</sst>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  <numFmt numFmtId="166" formatCode="#,##0.00&quot;р.&quot;"/>
    <numFmt numFmtId="167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  <font>
      <sz val="16"/>
      <name val="Arial Cyr"/>
      <family val="0"/>
    </font>
    <font>
      <b/>
      <vertAlign val="superscript"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2"/>
    </font>
    <font>
      <b/>
      <vertAlign val="subscript"/>
      <sz val="10"/>
      <name val="Arial Cyr"/>
      <family val="2"/>
    </font>
    <font>
      <vertAlign val="subscript"/>
      <sz val="10"/>
      <color indexed="10"/>
      <name val="Arial Cyr"/>
      <family val="0"/>
    </font>
    <font>
      <b/>
      <sz val="12"/>
      <name val="Arial Cyr"/>
      <family val="2"/>
    </font>
    <font>
      <b/>
      <vertAlign val="subscript"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1" fontId="0" fillId="33" borderId="17" xfId="0" applyNumberFormat="1" applyFill="1" applyBorder="1" applyAlignment="1">
      <alignment/>
    </xf>
    <xf numFmtId="166" fontId="0" fillId="33" borderId="13" xfId="0" applyNumberFormat="1" applyFill="1" applyBorder="1" applyAlignment="1">
      <alignment/>
    </xf>
    <xf numFmtId="165" fontId="0" fillId="33" borderId="14" xfId="0" applyNumberFormat="1" applyFont="1" applyFill="1" applyBorder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vertical="justify" textRotation="9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66" fontId="0" fillId="0" borderId="10" xfId="0" applyNumberFormat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35" borderId="19" xfId="0" applyFill="1" applyBorder="1" applyAlignment="1">
      <alignment/>
    </xf>
    <xf numFmtId="166" fontId="1" fillId="35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15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166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8" fillId="0" borderId="0" xfId="0" applyFont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6" borderId="2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4</xdr:col>
      <xdr:colOff>9525</xdr:colOff>
      <xdr:row>21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885825" y="1981200"/>
          <a:ext cx="20669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0</xdr:rowOff>
    </xdr:from>
    <xdr:to>
      <xdr:col>4</xdr:col>
      <xdr:colOff>9525</xdr:colOff>
      <xdr:row>14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2438400" y="1981200"/>
          <a:ext cx="514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47625</xdr:rowOff>
    </xdr:from>
    <xdr:to>
      <xdr:col>4</xdr:col>
      <xdr:colOff>0</xdr:colOff>
      <xdr:row>21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428875" y="3162300"/>
          <a:ext cx="514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47625</xdr:rowOff>
    </xdr:from>
    <xdr:to>
      <xdr:col>1</xdr:col>
      <xdr:colOff>504825</xdr:colOff>
      <xdr:row>21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885825" y="3162300"/>
          <a:ext cx="504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514350</xdr:colOff>
      <xdr:row>14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885825" y="1981200"/>
          <a:ext cx="514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514350</xdr:colOff>
      <xdr:row>14</xdr:row>
      <xdr:rowOff>104775</xdr:rowOff>
    </xdr:from>
    <xdr:to>
      <xdr:col>3</xdr:col>
      <xdr:colOff>180975</xdr:colOff>
      <xdr:row>19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1400175" y="2409825"/>
          <a:ext cx="10382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15</xdr:row>
      <xdr:rowOff>152400</xdr:rowOff>
    </xdr:from>
    <xdr:to>
      <xdr:col>2</xdr:col>
      <xdr:colOff>657225</xdr:colOff>
      <xdr:row>17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0225" y="26193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</a:t>
          </a:r>
        </a:p>
      </xdr:txBody>
    </xdr:sp>
    <xdr:clientData/>
  </xdr:twoCellAnchor>
  <xdr:twoCellAnchor>
    <xdr:from>
      <xdr:col>4</xdr:col>
      <xdr:colOff>19050</xdr:colOff>
      <xdr:row>12</xdr:row>
      <xdr:rowOff>0</xdr:rowOff>
    </xdr:from>
    <xdr:to>
      <xdr:col>4</xdr:col>
      <xdr:colOff>142875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2962275" y="1981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152400</xdr:rowOff>
    </xdr:from>
    <xdr:to>
      <xdr:col>4</xdr:col>
      <xdr:colOff>161925</xdr:colOff>
      <xdr:row>21</xdr:row>
      <xdr:rowOff>152400</xdr:rowOff>
    </xdr:to>
    <xdr:sp>
      <xdr:nvSpPr>
        <xdr:cNvPr id="9" name="Line 9"/>
        <xdr:cNvSpPr>
          <a:spLocks/>
        </xdr:cNvSpPr>
      </xdr:nvSpPr>
      <xdr:spPr>
        <a:xfrm>
          <a:off x="2952750" y="3590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12</xdr:row>
      <xdr:rowOff>0</xdr:rowOff>
    </xdr:from>
    <xdr:to>
      <xdr:col>4</xdr:col>
      <xdr:colOff>142875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3086100" y="19812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133350</xdr:rowOff>
    </xdr:from>
    <xdr:to>
      <xdr:col>4</xdr:col>
      <xdr:colOff>485775</xdr:colOff>
      <xdr:row>17</xdr:row>
      <xdr:rowOff>38100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171825" y="2600325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3</xdr:col>
      <xdr:colOff>180975</xdr:colOff>
      <xdr:row>11</xdr:row>
      <xdr:rowOff>9525</xdr:rowOff>
    </xdr:from>
    <xdr:to>
      <xdr:col>3</xdr:col>
      <xdr:colOff>180975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438400" y="1828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152400</xdr:rowOff>
    </xdr:from>
    <xdr:to>
      <xdr:col>4</xdr:col>
      <xdr:colOff>9525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952750" y="1809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9525</xdr:rowOff>
    </xdr:from>
    <xdr:to>
      <xdr:col>4</xdr:col>
      <xdr:colOff>19050</xdr:colOff>
      <xdr:row>11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438400" y="1828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9525</xdr:rowOff>
    </xdr:from>
    <xdr:to>
      <xdr:col>3</xdr:col>
      <xdr:colOff>666750</xdr:colOff>
      <xdr:row>11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2438400" y="18288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152400</xdr:rowOff>
    </xdr:from>
    <xdr:to>
      <xdr:col>4</xdr:col>
      <xdr:colOff>152400</xdr:colOff>
      <xdr:row>21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3095625" y="19716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0</xdr:rowOff>
    </xdr:from>
    <xdr:to>
      <xdr:col>4</xdr:col>
      <xdr:colOff>152400</xdr:colOff>
      <xdr:row>21</xdr:row>
      <xdr:rowOff>104775</xdr:rowOff>
    </xdr:to>
    <xdr:sp>
      <xdr:nvSpPr>
        <xdr:cNvPr id="17" name="Line 17"/>
        <xdr:cNvSpPr>
          <a:spLocks/>
        </xdr:cNvSpPr>
      </xdr:nvSpPr>
      <xdr:spPr>
        <a:xfrm flipV="1">
          <a:off x="3095625" y="19812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9</xdr:row>
      <xdr:rowOff>47625</xdr:rowOff>
    </xdr:from>
    <xdr:to>
      <xdr:col>3</xdr:col>
      <xdr:colOff>581025</xdr:colOff>
      <xdr:row>10</xdr:row>
      <xdr:rowOff>104775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581275" y="1543050"/>
          <a:ext cx="257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1</xdr:col>
      <xdr:colOff>514350</xdr:colOff>
      <xdr:row>20</xdr:row>
      <xdr:rowOff>95250</xdr:rowOff>
    </xdr:from>
    <xdr:to>
      <xdr:col>3</xdr:col>
      <xdr:colOff>171450</xdr:colOff>
      <xdr:row>20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1400175" y="3371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104775</xdr:rowOff>
    </xdr:from>
    <xdr:to>
      <xdr:col>3</xdr:col>
      <xdr:colOff>152400</xdr:colOff>
      <xdr:row>20</xdr:row>
      <xdr:rowOff>104775</xdr:rowOff>
    </xdr:to>
    <xdr:sp>
      <xdr:nvSpPr>
        <xdr:cNvPr id="20" name="Line 20"/>
        <xdr:cNvSpPr>
          <a:spLocks/>
        </xdr:cNvSpPr>
      </xdr:nvSpPr>
      <xdr:spPr>
        <a:xfrm flipH="1">
          <a:off x="1390650" y="33813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180975</xdr:colOff>
      <xdr:row>18</xdr:row>
      <xdr:rowOff>142875</xdr:rowOff>
    </xdr:from>
    <xdr:to>
      <xdr:col>2</xdr:col>
      <xdr:colOff>457200</xdr:colOff>
      <xdr:row>20</xdr:row>
      <xdr:rowOff>47625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752600" y="3095625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8">
      <selection activeCell="M21" sqref="M21"/>
    </sheetView>
  </sheetViews>
  <sheetFormatPr defaultColWidth="9.00390625" defaultRowHeight="12.75"/>
  <cols>
    <col min="1" max="1" width="12.25390625" style="0" customWidth="1"/>
    <col min="2" max="11" width="5.75390625" style="0" customWidth="1"/>
  </cols>
  <sheetData>
    <row r="2" spans="1:5" ht="12.75">
      <c r="A2" s="21" t="s">
        <v>36</v>
      </c>
      <c r="B2" s="21"/>
      <c r="C2" s="21"/>
      <c r="D2" s="21"/>
      <c r="E2" s="21"/>
    </row>
    <row r="3" ht="12.75">
      <c r="B3" s="1"/>
    </row>
    <row r="4" spans="1:5" ht="12.75">
      <c r="A4" s="4" t="s">
        <v>37</v>
      </c>
      <c r="B4" s="4">
        <v>140</v>
      </c>
      <c r="C4" s="4">
        <v>160</v>
      </c>
      <c r="D4" s="4">
        <v>120</v>
      </c>
      <c r="E4" s="4">
        <f>SUM(B4:D4)</f>
        <v>420</v>
      </c>
    </row>
    <row r="5" spans="1:5" ht="12.75">
      <c r="A5" s="4" t="s">
        <v>38</v>
      </c>
      <c r="B5" s="4">
        <v>85</v>
      </c>
      <c r="C5" s="4">
        <v>80</v>
      </c>
      <c r="D5" s="4">
        <v>100</v>
      </c>
      <c r="E5" s="4">
        <f>SUM(B5:D5)</f>
        <v>265</v>
      </c>
    </row>
    <row r="6" spans="1:5" ht="12.75">
      <c r="A6" s="4" t="s">
        <v>39</v>
      </c>
      <c r="B6" s="4">
        <v>120</v>
      </c>
      <c r="C6" s="4">
        <v>135</v>
      </c>
      <c r="D6" s="4">
        <v>140</v>
      </c>
      <c r="E6" s="4">
        <f>SUM(B6:D6)</f>
        <v>395</v>
      </c>
    </row>
    <row r="7" spans="1:5" ht="12.75">
      <c r="A7" s="4" t="s">
        <v>40</v>
      </c>
      <c r="B7" s="4">
        <v>110</v>
      </c>
      <c r="C7" s="4">
        <v>115</v>
      </c>
      <c r="D7" s="4">
        <v>105</v>
      </c>
      <c r="E7" s="4">
        <f>SUM(B7:D7)</f>
        <v>330</v>
      </c>
    </row>
    <row r="8" spans="2:5" ht="12.75">
      <c r="B8" s="4">
        <f>SUM(B4:B7)</f>
        <v>455</v>
      </c>
      <c r="C8" s="4">
        <f>SUM(C4:C7)</f>
        <v>490</v>
      </c>
      <c r="D8" s="4">
        <f>SUM(D4:D7)</f>
        <v>465</v>
      </c>
      <c r="E8" s="4"/>
    </row>
    <row r="11" spans="2:11" ht="12.75">
      <c r="B11" s="68" t="s">
        <v>41</v>
      </c>
      <c r="C11" s="68"/>
      <c r="D11" s="68"/>
      <c r="E11" s="68"/>
      <c r="F11" s="68"/>
      <c r="G11" s="68"/>
      <c r="H11" s="68"/>
      <c r="I11" s="68"/>
      <c r="J11" s="68"/>
      <c r="K11" s="68"/>
    </row>
    <row r="12" ht="13.5" thickBot="1"/>
    <row r="13" spans="2:11" ht="13.5" thickTop="1">
      <c r="B13" s="11"/>
      <c r="C13" s="22">
        <v>1</v>
      </c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3">
        <v>9</v>
      </c>
    </row>
    <row r="14" spans="2:11" ht="12.75">
      <c r="B14" s="5">
        <v>1</v>
      </c>
      <c r="C14" s="4">
        <f>$B14*C$13</f>
        <v>1</v>
      </c>
      <c r="D14" s="4">
        <f aca="true" t="shared" si="0" ref="D14:K22">$B14*D$13</f>
        <v>2</v>
      </c>
      <c r="E14" s="4">
        <f t="shared" si="0"/>
        <v>3</v>
      </c>
      <c r="F14" s="4">
        <f t="shared" si="0"/>
        <v>4</v>
      </c>
      <c r="G14" s="4">
        <f t="shared" si="0"/>
        <v>5</v>
      </c>
      <c r="H14" s="4">
        <f t="shared" si="0"/>
        <v>6</v>
      </c>
      <c r="I14" s="4">
        <f t="shared" si="0"/>
        <v>7</v>
      </c>
      <c r="J14" s="4">
        <f t="shared" si="0"/>
        <v>8</v>
      </c>
      <c r="K14" s="6">
        <f t="shared" si="0"/>
        <v>9</v>
      </c>
    </row>
    <row r="15" spans="2:11" ht="12.75">
      <c r="B15" s="5">
        <v>2</v>
      </c>
      <c r="C15" s="4">
        <f aca="true" t="shared" si="1" ref="C15:C22">$B15*C$13</f>
        <v>2</v>
      </c>
      <c r="D15" s="4">
        <f t="shared" si="0"/>
        <v>4</v>
      </c>
      <c r="E15" s="4">
        <f t="shared" si="0"/>
        <v>6</v>
      </c>
      <c r="F15" s="4">
        <f t="shared" si="0"/>
        <v>8</v>
      </c>
      <c r="G15" s="4">
        <f t="shared" si="0"/>
        <v>10</v>
      </c>
      <c r="H15" s="4">
        <f t="shared" si="0"/>
        <v>12</v>
      </c>
      <c r="I15" s="4">
        <f t="shared" si="0"/>
        <v>14</v>
      </c>
      <c r="J15" s="4">
        <f t="shared" si="0"/>
        <v>16</v>
      </c>
      <c r="K15" s="6">
        <f t="shared" si="0"/>
        <v>18</v>
      </c>
    </row>
    <row r="16" spans="2:11" ht="12.75">
      <c r="B16" s="5">
        <v>3</v>
      </c>
      <c r="C16" s="4">
        <f t="shared" si="1"/>
        <v>3</v>
      </c>
      <c r="D16" s="4">
        <f t="shared" si="0"/>
        <v>6</v>
      </c>
      <c r="E16" s="4">
        <f t="shared" si="0"/>
        <v>9</v>
      </c>
      <c r="F16" s="4">
        <f t="shared" si="0"/>
        <v>12</v>
      </c>
      <c r="G16" s="4">
        <f t="shared" si="0"/>
        <v>15</v>
      </c>
      <c r="H16" s="4">
        <f t="shared" si="0"/>
        <v>18</v>
      </c>
      <c r="I16" s="4">
        <f t="shared" si="0"/>
        <v>21</v>
      </c>
      <c r="J16" s="4">
        <f t="shared" si="0"/>
        <v>24</v>
      </c>
      <c r="K16" s="6">
        <f t="shared" si="0"/>
        <v>27</v>
      </c>
    </row>
    <row r="17" spans="2:11" ht="12.75">
      <c r="B17" s="5">
        <v>4</v>
      </c>
      <c r="C17" s="4">
        <f t="shared" si="1"/>
        <v>4</v>
      </c>
      <c r="D17" s="4">
        <f t="shared" si="0"/>
        <v>8</v>
      </c>
      <c r="E17" s="4">
        <f t="shared" si="0"/>
        <v>12</v>
      </c>
      <c r="F17" s="4">
        <f t="shared" si="0"/>
        <v>16</v>
      </c>
      <c r="G17" s="4">
        <f t="shared" si="0"/>
        <v>20</v>
      </c>
      <c r="H17" s="4">
        <f t="shared" si="0"/>
        <v>24</v>
      </c>
      <c r="I17" s="4">
        <f t="shared" si="0"/>
        <v>28</v>
      </c>
      <c r="J17" s="4">
        <f t="shared" si="0"/>
        <v>32</v>
      </c>
      <c r="K17" s="6">
        <f t="shared" si="0"/>
        <v>36</v>
      </c>
    </row>
    <row r="18" spans="2:11" ht="12.75">
      <c r="B18" s="5">
        <v>5</v>
      </c>
      <c r="C18" s="4">
        <f t="shared" si="1"/>
        <v>5</v>
      </c>
      <c r="D18" s="4">
        <f t="shared" si="0"/>
        <v>10</v>
      </c>
      <c r="E18" s="4">
        <f t="shared" si="0"/>
        <v>15</v>
      </c>
      <c r="F18" s="4">
        <f t="shared" si="0"/>
        <v>20</v>
      </c>
      <c r="G18" s="4">
        <f t="shared" si="0"/>
        <v>25</v>
      </c>
      <c r="H18" s="4">
        <f t="shared" si="0"/>
        <v>30</v>
      </c>
      <c r="I18" s="4">
        <f t="shared" si="0"/>
        <v>35</v>
      </c>
      <c r="J18" s="4">
        <f t="shared" si="0"/>
        <v>40</v>
      </c>
      <c r="K18" s="6">
        <f t="shared" si="0"/>
        <v>45</v>
      </c>
    </row>
    <row r="19" spans="2:11" ht="12.75">
      <c r="B19" s="5">
        <v>6</v>
      </c>
      <c r="C19" s="4">
        <f t="shared" si="1"/>
        <v>6</v>
      </c>
      <c r="D19" s="4">
        <f t="shared" si="0"/>
        <v>12</v>
      </c>
      <c r="E19" s="4">
        <f t="shared" si="0"/>
        <v>18</v>
      </c>
      <c r="F19" s="4">
        <f t="shared" si="0"/>
        <v>24</v>
      </c>
      <c r="G19" s="4">
        <f t="shared" si="0"/>
        <v>30</v>
      </c>
      <c r="H19" s="4">
        <f t="shared" si="0"/>
        <v>36</v>
      </c>
      <c r="I19" s="4">
        <f t="shared" si="0"/>
        <v>42</v>
      </c>
      <c r="J19" s="4">
        <f t="shared" si="0"/>
        <v>48</v>
      </c>
      <c r="K19" s="6">
        <f t="shared" si="0"/>
        <v>54</v>
      </c>
    </row>
    <row r="20" spans="2:11" ht="12.75">
      <c r="B20" s="5">
        <v>7</v>
      </c>
      <c r="C20" s="4">
        <f t="shared" si="1"/>
        <v>7</v>
      </c>
      <c r="D20" s="4">
        <f t="shared" si="0"/>
        <v>14</v>
      </c>
      <c r="E20" s="4">
        <f t="shared" si="0"/>
        <v>21</v>
      </c>
      <c r="F20" s="4">
        <f t="shared" si="0"/>
        <v>28</v>
      </c>
      <c r="G20" s="4">
        <f t="shared" si="0"/>
        <v>35</v>
      </c>
      <c r="H20" s="4">
        <f t="shared" si="0"/>
        <v>42</v>
      </c>
      <c r="I20" s="4">
        <f t="shared" si="0"/>
        <v>49</v>
      </c>
      <c r="J20" s="4">
        <f t="shared" si="0"/>
        <v>56</v>
      </c>
      <c r="K20" s="6">
        <f t="shared" si="0"/>
        <v>63</v>
      </c>
    </row>
    <row r="21" spans="2:11" ht="12.75">
      <c r="B21" s="5">
        <v>8</v>
      </c>
      <c r="C21" s="4">
        <f t="shared" si="1"/>
        <v>8</v>
      </c>
      <c r="D21" s="4">
        <f t="shared" si="0"/>
        <v>16</v>
      </c>
      <c r="E21" s="4">
        <f t="shared" si="0"/>
        <v>24</v>
      </c>
      <c r="F21" s="4">
        <f t="shared" si="0"/>
        <v>32</v>
      </c>
      <c r="G21" s="4">
        <f t="shared" si="0"/>
        <v>40</v>
      </c>
      <c r="H21" s="4">
        <f t="shared" si="0"/>
        <v>48</v>
      </c>
      <c r="I21" s="4">
        <f t="shared" si="0"/>
        <v>56</v>
      </c>
      <c r="J21" s="4">
        <f t="shared" si="0"/>
        <v>64</v>
      </c>
      <c r="K21" s="6">
        <f t="shared" si="0"/>
        <v>72</v>
      </c>
    </row>
    <row r="22" spans="2:11" ht="13.5" thickBot="1">
      <c r="B22" s="14">
        <v>9</v>
      </c>
      <c r="C22" s="8">
        <f t="shared" si="1"/>
        <v>9</v>
      </c>
      <c r="D22" s="8">
        <f t="shared" si="0"/>
        <v>18</v>
      </c>
      <c r="E22" s="8">
        <f t="shared" si="0"/>
        <v>27</v>
      </c>
      <c r="F22" s="8">
        <f t="shared" si="0"/>
        <v>36</v>
      </c>
      <c r="G22" s="8">
        <f t="shared" si="0"/>
        <v>45</v>
      </c>
      <c r="H22" s="8">
        <f t="shared" si="0"/>
        <v>54</v>
      </c>
      <c r="I22" s="8">
        <f t="shared" si="0"/>
        <v>63</v>
      </c>
      <c r="J22" s="8">
        <f t="shared" si="0"/>
        <v>72</v>
      </c>
      <c r="K22" s="24">
        <f t="shared" si="0"/>
        <v>81</v>
      </c>
    </row>
    <row r="23" ht="13.5" thickTop="1"/>
    <row r="24" spans="4:8" ht="12.75">
      <c r="D24" s="20" t="s">
        <v>42</v>
      </c>
      <c r="E24" s="20"/>
      <c r="F24" s="20"/>
      <c r="G24" s="20"/>
      <c r="H24" s="20"/>
    </row>
    <row r="25" ht="13.5" thickBot="1"/>
    <row r="26" spans="2:11" ht="13.5" thickTop="1">
      <c r="B26" s="11"/>
      <c r="C26" s="22">
        <v>1</v>
      </c>
      <c r="D26" s="22">
        <v>2</v>
      </c>
      <c r="E26" s="22">
        <v>3</v>
      </c>
      <c r="F26" s="22">
        <v>4</v>
      </c>
      <c r="G26" s="22">
        <v>5</v>
      </c>
      <c r="H26" s="22">
        <v>6</v>
      </c>
      <c r="I26" s="22">
        <v>7</v>
      </c>
      <c r="J26" s="22">
        <v>8</v>
      </c>
      <c r="K26" s="23">
        <v>9</v>
      </c>
    </row>
    <row r="27" spans="2:11" ht="12.75">
      <c r="B27" s="5">
        <v>1</v>
      </c>
      <c r="C27" s="4">
        <f>POWER($B27*10+C$26,2)</f>
        <v>121</v>
      </c>
      <c r="D27" s="4">
        <f aca="true" t="shared" si="2" ref="D27:K35">POWER($B27*10+D$26,2)</f>
        <v>144</v>
      </c>
      <c r="E27" s="4">
        <f t="shared" si="2"/>
        <v>169</v>
      </c>
      <c r="F27" s="4">
        <f t="shared" si="2"/>
        <v>196</v>
      </c>
      <c r="G27" s="4">
        <f t="shared" si="2"/>
        <v>225</v>
      </c>
      <c r="H27" s="4">
        <f t="shared" si="2"/>
        <v>256</v>
      </c>
      <c r="I27" s="4">
        <f t="shared" si="2"/>
        <v>289</v>
      </c>
      <c r="J27" s="4">
        <f t="shared" si="2"/>
        <v>324</v>
      </c>
      <c r="K27" s="6">
        <f t="shared" si="2"/>
        <v>361</v>
      </c>
    </row>
    <row r="28" spans="2:11" ht="12.75">
      <c r="B28" s="5">
        <v>2</v>
      </c>
      <c r="C28" s="4">
        <f aca="true" t="shared" si="3" ref="C28:C35">POWER($B28*10+C$26,2)</f>
        <v>441</v>
      </c>
      <c r="D28" s="4">
        <f t="shared" si="2"/>
        <v>484</v>
      </c>
      <c r="E28" s="4">
        <f t="shared" si="2"/>
        <v>529</v>
      </c>
      <c r="F28" s="4">
        <f t="shared" si="2"/>
        <v>576</v>
      </c>
      <c r="G28" s="4">
        <f t="shared" si="2"/>
        <v>625</v>
      </c>
      <c r="H28" s="4">
        <f t="shared" si="2"/>
        <v>676</v>
      </c>
      <c r="I28" s="4">
        <f t="shared" si="2"/>
        <v>729</v>
      </c>
      <c r="J28" s="4">
        <f t="shared" si="2"/>
        <v>784</v>
      </c>
      <c r="K28" s="6">
        <f t="shared" si="2"/>
        <v>841</v>
      </c>
    </row>
    <row r="29" spans="2:11" ht="12.75">
      <c r="B29" s="5">
        <v>3</v>
      </c>
      <c r="C29" s="4">
        <f t="shared" si="3"/>
        <v>961</v>
      </c>
      <c r="D29" s="4">
        <f t="shared" si="2"/>
        <v>1024</v>
      </c>
      <c r="E29" s="4">
        <f t="shared" si="2"/>
        <v>1089</v>
      </c>
      <c r="F29" s="4">
        <f t="shared" si="2"/>
        <v>1156</v>
      </c>
      <c r="G29" s="4">
        <f t="shared" si="2"/>
        <v>1225</v>
      </c>
      <c r="H29" s="4">
        <f t="shared" si="2"/>
        <v>1296</v>
      </c>
      <c r="I29" s="4">
        <f t="shared" si="2"/>
        <v>1369</v>
      </c>
      <c r="J29" s="4">
        <f t="shared" si="2"/>
        <v>1444</v>
      </c>
      <c r="K29" s="6">
        <f t="shared" si="2"/>
        <v>1521</v>
      </c>
    </row>
    <row r="30" spans="2:11" ht="12.75">
      <c r="B30" s="5">
        <v>4</v>
      </c>
      <c r="C30" s="4">
        <f t="shared" si="3"/>
        <v>1681</v>
      </c>
      <c r="D30" s="4">
        <f t="shared" si="2"/>
        <v>1764</v>
      </c>
      <c r="E30" s="4">
        <f t="shared" si="2"/>
        <v>1849</v>
      </c>
      <c r="F30" s="4">
        <f t="shared" si="2"/>
        <v>1936</v>
      </c>
      <c r="G30" s="4">
        <f t="shared" si="2"/>
        <v>2025</v>
      </c>
      <c r="H30" s="4">
        <f t="shared" si="2"/>
        <v>2116</v>
      </c>
      <c r="I30" s="4">
        <f t="shared" si="2"/>
        <v>2209</v>
      </c>
      <c r="J30" s="4">
        <f t="shared" si="2"/>
        <v>2304</v>
      </c>
      <c r="K30" s="6">
        <f t="shared" si="2"/>
        <v>2401</v>
      </c>
    </row>
    <row r="31" spans="2:11" ht="12.75">
      <c r="B31" s="5">
        <v>5</v>
      </c>
      <c r="C31" s="4">
        <f t="shared" si="3"/>
        <v>2601</v>
      </c>
      <c r="D31" s="4">
        <f t="shared" si="2"/>
        <v>2704</v>
      </c>
      <c r="E31" s="4">
        <f t="shared" si="2"/>
        <v>2809</v>
      </c>
      <c r="F31" s="4">
        <f t="shared" si="2"/>
        <v>2916</v>
      </c>
      <c r="G31" s="4">
        <f t="shared" si="2"/>
        <v>3025</v>
      </c>
      <c r="H31" s="4">
        <f t="shared" si="2"/>
        <v>3136</v>
      </c>
      <c r="I31" s="4">
        <f t="shared" si="2"/>
        <v>3249</v>
      </c>
      <c r="J31" s="4">
        <f t="shared" si="2"/>
        <v>3364</v>
      </c>
      <c r="K31" s="6">
        <f t="shared" si="2"/>
        <v>3481</v>
      </c>
    </row>
    <row r="32" spans="2:11" ht="12.75">
      <c r="B32" s="5">
        <v>6</v>
      </c>
      <c r="C32" s="4">
        <f t="shared" si="3"/>
        <v>3721</v>
      </c>
      <c r="D32" s="4">
        <f t="shared" si="2"/>
        <v>3844</v>
      </c>
      <c r="E32" s="4">
        <f t="shared" si="2"/>
        <v>3969</v>
      </c>
      <c r="F32" s="4">
        <f t="shared" si="2"/>
        <v>4096</v>
      </c>
      <c r="G32" s="4">
        <f t="shared" si="2"/>
        <v>4225</v>
      </c>
      <c r="H32" s="4">
        <f t="shared" si="2"/>
        <v>4356</v>
      </c>
      <c r="I32" s="4">
        <f t="shared" si="2"/>
        <v>4489</v>
      </c>
      <c r="J32" s="4">
        <f t="shared" si="2"/>
        <v>4624</v>
      </c>
      <c r="K32" s="6">
        <f t="shared" si="2"/>
        <v>4761</v>
      </c>
    </row>
    <row r="33" spans="2:11" ht="12.75">
      <c r="B33" s="5">
        <v>7</v>
      </c>
      <c r="C33" s="4">
        <f t="shared" si="3"/>
        <v>5041</v>
      </c>
      <c r="D33" s="4">
        <f t="shared" si="2"/>
        <v>5184</v>
      </c>
      <c r="E33" s="4">
        <f t="shared" si="2"/>
        <v>5329</v>
      </c>
      <c r="F33" s="4">
        <f t="shared" si="2"/>
        <v>5476</v>
      </c>
      <c r="G33" s="4">
        <f t="shared" si="2"/>
        <v>5625</v>
      </c>
      <c r="H33" s="4">
        <f t="shared" si="2"/>
        <v>5776</v>
      </c>
      <c r="I33" s="4">
        <f t="shared" si="2"/>
        <v>5929</v>
      </c>
      <c r="J33" s="4">
        <f t="shared" si="2"/>
        <v>6084</v>
      </c>
      <c r="K33" s="6">
        <f t="shared" si="2"/>
        <v>6241</v>
      </c>
    </row>
    <row r="34" spans="2:11" ht="12.75">
      <c r="B34" s="5">
        <v>8</v>
      </c>
      <c r="C34" s="4">
        <f t="shared" si="3"/>
        <v>6561</v>
      </c>
      <c r="D34" s="4">
        <f t="shared" si="2"/>
        <v>6724</v>
      </c>
      <c r="E34" s="4">
        <f t="shared" si="2"/>
        <v>6889</v>
      </c>
      <c r="F34" s="4">
        <f t="shared" si="2"/>
        <v>7056</v>
      </c>
      <c r="G34" s="4">
        <f t="shared" si="2"/>
        <v>7225</v>
      </c>
      <c r="H34" s="4">
        <f t="shared" si="2"/>
        <v>7396</v>
      </c>
      <c r="I34" s="4">
        <f t="shared" si="2"/>
        <v>7569</v>
      </c>
      <c r="J34" s="4">
        <f t="shared" si="2"/>
        <v>7744</v>
      </c>
      <c r="K34" s="6">
        <f t="shared" si="2"/>
        <v>7921</v>
      </c>
    </row>
    <row r="35" spans="2:11" ht="13.5" thickBot="1">
      <c r="B35" s="14">
        <v>9</v>
      </c>
      <c r="C35" s="8">
        <f t="shared" si="3"/>
        <v>8281</v>
      </c>
      <c r="D35" s="8">
        <f t="shared" si="2"/>
        <v>8464</v>
      </c>
      <c r="E35" s="8">
        <f t="shared" si="2"/>
        <v>8649</v>
      </c>
      <c r="F35" s="8">
        <f t="shared" si="2"/>
        <v>8836</v>
      </c>
      <c r="G35" s="8">
        <f t="shared" si="2"/>
        <v>9025</v>
      </c>
      <c r="H35" s="8">
        <f t="shared" si="2"/>
        <v>9216</v>
      </c>
      <c r="I35" s="8">
        <f t="shared" si="2"/>
        <v>9409</v>
      </c>
      <c r="J35" s="8">
        <f t="shared" si="2"/>
        <v>9604</v>
      </c>
      <c r="K35" s="24">
        <f t="shared" si="2"/>
        <v>9801</v>
      </c>
    </row>
    <row r="36" ht="13.5" thickTop="1"/>
  </sheetData>
  <sheetProtection/>
  <mergeCells count="1">
    <mergeCell ref="B11:K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19.75390625" style="0" customWidth="1"/>
    <col min="3" max="3" width="2.625" style="0" customWidth="1"/>
    <col min="9" max="9" width="9.75390625" style="0" customWidth="1"/>
  </cols>
  <sheetData>
    <row r="2" spans="1:9" ht="12.75">
      <c r="A2" s="3" t="s">
        <v>3</v>
      </c>
      <c r="B2" s="3"/>
      <c r="D2" s="68" t="s">
        <v>4</v>
      </c>
      <c r="E2" s="68"/>
      <c r="F2" s="68"/>
      <c r="G2" s="68"/>
      <c r="H2" s="68"/>
      <c r="I2" s="68"/>
    </row>
    <row r="3" ht="13.5" thickBot="1"/>
    <row r="4" spans="1:9" ht="13.5" thickTop="1">
      <c r="A4" s="11" t="s">
        <v>2</v>
      </c>
      <c r="B4" s="12">
        <v>0.5104166666666666</v>
      </c>
      <c r="D4" s="69" t="s">
        <v>5</v>
      </c>
      <c r="E4" s="70"/>
      <c r="F4" s="70"/>
      <c r="G4" s="70"/>
      <c r="H4" s="70"/>
      <c r="I4" s="71"/>
    </row>
    <row r="5" spans="1:9" ht="12.75">
      <c r="A5" s="5" t="s">
        <v>0</v>
      </c>
      <c r="B5" s="13">
        <v>0.6701388888888888</v>
      </c>
      <c r="D5" s="5" t="s">
        <v>6</v>
      </c>
      <c r="E5" s="4"/>
      <c r="F5" s="4"/>
      <c r="G5" s="4" t="s">
        <v>10</v>
      </c>
      <c r="H5" s="4"/>
      <c r="I5" s="6"/>
    </row>
    <row r="6" spans="1:9" ht="13.5" thickBot="1">
      <c r="A6" s="14" t="s">
        <v>1</v>
      </c>
      <c r="B6" s="17">
        <f>B5-B4</f>
        <v>0.1597222222222222</v>
      </c>
      <c r="D6" s="5" t="s">
        <v>7</v>
      </c>
      <c r="E6" s="4" t="s">
        <v>8</v>
      </c>
      <c r="F6" s="4" t="s">
        <v>9</v>
      </c>
      <c r="G6" s="4" t="s">
        <v>7</v>
      </c>
      <c r="H6" s="4" t="s">
        <v>8</v>
      </c>
      <c r="I6" s="6" t="s">
        <v>11</v>
      </c>
    </row>
    <row r="7" spans="4:9" ht="13.5" thickTop="1">
      <c r="D7" s="5">
        <v>5</v>
      </c>
      <c r="E7" s="4">
        <v>5</v>
      </c>
      <c r="F7" s="4">
        <v>2.6</v>
      </c>
      <c r="G7" s="4">
        <v>12</v>
      </c>
      <c r="H7" s="4">
        <v>0.8</v>
      </c>
      <c r="I7" s="7">
        <v>12.9</v>
      </c>
    </row>
    <row r="8" spans="4:9" ht="12.75">
      <c r="D8" s="72" t="s">
        <v>12</v>
      </c>
      <c r="E8" s="73"/>
      <c r="F8" s="4"/>
      <c r="G8" s="4"/>
      <c r="H8" s="73" t="s">
        <v>13</v>
      </c>
      <c r="I8" s="74"/>
    </row>
    <row r="9" spans="4:9" ht="13.5" thickBot="1">
      <c r="D9" s="15">
        <f>CEILING(F7*2*(D7+E7)/(G7*H7),1)</f>
        <v>6</v>
      </c>
      <c r="E9" s="8"/>
      <c r="F9" s="9"/>
      <c r="G9" s="8"/>
      <c r="H9" s="16">
        <f>D9*I7</f>
        <v>77.4</v>
      </c>
      <c r="I9" s="10"/>
    </row>
    <row r="10" ht="13.5" thickTop="1"/>
    <row r="12" ht="12.75">
      <c r="A12" s="3" t="s">
        <v>14</v>
      </c>
    </row>
    <row r="13" spans="7:8" ht="12.75">
      <c r="G13" s="2" t="s">
        <v>30</v>
      </c>
      <c r="H13" s="2" t="s">
        <v>31</v>
      </c>
    </row>
    <row r="14" spans="1:7" ht="12.75">
      <c r="A14" t="s">
        <v>15</v>
      </c>
      <c r="G14">
        <v>1</v>
      </c>
    </row>
    <row r="15" spans="1:7" ht="12.75">
      <c r="A15" t="s">
        <v>16</v>
      </c>
      <c r="G15">
        <v>1</v>
      </c>
    </row>
    <row r="16" spans="1:7" ht="12.75">
      <c r="A16" t="s">
        <v>17</v>
      </c>
      <c r="G16">
        <v>1</v>
      </c>
    </row>
    <row r="17" spans="1:7" ht="12.75">
      <c r="A17" t="s">
        <v>18</v>
      </c>
      <c r="G17">
        <v>1</v>
      </c>
    </row>
    <row r="18" spans="1:7" ht="12.75">
      <c r="A18" t="s">
        <v>19</v>
      </c>
      <c r="G18">
        <v>1</v>
      </c>
    </row>
    <row r="19" spans="1:7" ht="12.75">
      <c r="A19" t="s">
        <v>20</v>
      </c>
      <c r="G19">
        <v>1</v>
      </c>
    </row>
    <row r="20" spans="1:8" ht="12.75">
      <c r="A20" t="s">
        <v>32</v>
      </c>
      <c r="H20">
        <v>1</v>
      </c>
    </row>
    <row r="21" spans="1:8" ht="12.75">
      <c r="A21" t="s">
        <v>21</v>
      </c>
      <c r="H21">
        <v>1</v>
      </c>
    </row>
    <row r="22" spans="1:7" ht="12.75">
      <c r="A22" t="s">
        <v>22</v>
      </c>
      <c r="G22">
        <v>1</v>
      </c>
    </row>
    <row r="23" spans="1:8" ht="12.75">
      <c r="A23" t="s">
        <v>23</v>
      </c>
      <c r="H23">
        <v>1</v>
      </c>
    </row>
    <row r="24" spans="1:7" ht="12.75">
      <c r="A24" t="s">
        <v>24</v>
      </c>
      <c r="G24">
        <v>1</v>
      </c>
    </row>
    <row r="25" spans="1:8" ht="12.75">
      <c r="A25" t="s">
        <v>25</v>
      </c>
      <c r="H25">
        <v>1</v>
      </c>
    </row>
    <row r="26" spans="1:8" ht="12.75">
      <c r="A26" t="s">
        <v>26</v>
      </c>
      <c r="H26">
        <v>1</v>
      </c>
    </row>
    <row r="27" spans="1:7" ht="12.75">
      <c r="A27" t="s">
        <v>33</v>
      </c>
      <c r="G27">
        <v>1</v>
      </c>
    </row>
    <row r="28" spans="1:7" ht="12.75">
      <c r="A28" t="s">
        <v>27</v>
      </c>
      <c r="G28">
        <v>1</v>
      </c>
    </row>
    <row r="29" spans="1:7" ht="12.75">
      <c r="A29" t="s">
        <v>28</v>
      </c>
      <c r="G29">
        <v>1</v>
      </c>
    </row>
    <row r="30" spans="1:8" ht="12.75">
      <c r="A30" t="s">
        <v>29</v>
      </c>
      <c r="H30">
        <v>1</v>
      </c>
    </row>
    <row r="31" spans="6:7" ht="12.75">
      <c r="F31" s="2" t="s">
        <v>34</v>
      </c>
      <c r="G31">
        <f>SUM(G14:G30)</f>
        <v>11</v>
      </c>
    </row>
    <row r="33" ht="12.75">
      <c r="G33">
        <f>IF(G31&lt;11,1,IF(AND(G31&gt;=11,G31&lt;15),2,3))</f>
        <v>2</v>
      </c>
    </row>
    <row r="34" ht="12.75">
      <c r="A34" s="3" t="s">
        <v>35</v>
      </c>
    </row>
    <row r="35" spans="1:12" ht="140.25" customHeight="1">
      <c r="A35" s="18" t="str">
        <f>CHOOSE(G33,"Вы чрезмерно заземлены, прагматичны. Вам пошла бы на пользу толика романтичности и мечтательности. Жизнь, конечно, вещь серьезная, но иногда и чувство юмора помогает преодолевать некоторые препятствия","Ваши мечты не всегда сообразуются с жестокой правдой жизни. Вам это мешает, но не уделяйте этому слишком много внимания и душевной энергии. Не следует искать совершенного решения всех жизненных трудносьей и несуразец. Звезды сияют и когда их не видишь","Как страус, прячущий голову в песок, вы прячетесь от действительности. Вам не мешало бы хоть изредка взглянуть в глаза реальности. Это поможет лучше ориентироваться в жизни и относительно успешно ограждать себя от различных неприятностей.")</f>
        <v>Ваши мечты не всегда сообразуются с жестокой правдой жизни. Вам это мешает, но не уделяйте этому слишком много внимания и душевной энергии. Не следует искать совершенного решения всех жизненных трудносьей и несуразец. Звезды сияют и когда их не видишь</v>
      </c>
      <c r="B35" s="18"/>
      <c r="C35" s="18"/>
      <c r="D35" s="18"/>
      <c r="E35" s="18"/>
      <c r="F35" s="18"/>
      <c r="G35" s="19"/>
      <c r="H35" s="18"/>
      <c r="I35" s="18"/>
      <c r="J35" s="18"/>
      <c r="K35" s="18"/>
      <c r="L35" s="18"/>
    </row>
  </sheetData>
  <sheetProtection/>
  <mergeCells count="4">
    <mergeCell ref="D4:I4"/>
    <mergeCell ref="D8:E8"/>
    <mergeCell ref="H8:I8"/>
    <mergeCell ref="D2:I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2" max="2" width="15.375" style="0" customWidth="1"/>
  </cols>
  <sheetData>
    <row r="2" spans="1:3" ht="12.75">
      <c r="A2" s="75" t="s">
        <v>89</v>
      </c>
      <c r="B2" s="75"/>
      <c r="C2" s="75"/>
    </row>
    <row r="4" spans="1:2" ht="12.75">
      <c r="A4" s="75" t="s">
        <v>112</v>
      </c>
      <c r="B4" s="75"/>
    </row>
    <row r="6" spans="1:2" ht="12.75">
      <c r="A6" s="68" t="s">
        <v>94</v>
      </c>
      <c r="B6" s="68"/>
    </row>
    <row r="8" spans="2:10" ht="12.75">
      <c r="B8" s="76" t="s">
        <v>113</v>
      </c>
      <c r="C8" s="77"/>
      <c r="D8" s="77"/>
      <c r="E8" s="77"/>
      <c r="F8" s="77"/>
      <c r="G8" s="77"/>
      <c r="H8" s="77"/>
      <c r="I8" s="77"/>
      <c r="J8" s="77"/>
    </row>
    <row r="10" spans="2:8" ht="12.75"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</row>
    <row r="11" spans="1:2" ht="12.75">
      <c r="A11">
        <v>1</v>
      </c>
      <c r="B11" s="35" t="s">
        <v>92</v>
      </c>
    </row>
    <row r="12" ht="12.75">
      <c r="A12">
        <v>2</v>
      </c>
    </row>
    <row r="13" ht="12.75">
      <c r="A13">
        <v>3</v>
      </c>
    </row>
    <row r="14" spans="1:4" ht="12.75">
      <c r="A14">
        <v>4</v>
      </c>
      <c r="D14" s="46"/>
    </row>
    <row r="15" ht="12.75">
      <c r="A15">
        <v>5</v>
      </c>
    </row>
    <row r="16" ht="12.75">
      <c r="A16">
        <v>6</v>
      </c>
    </row>
    <row r="17" ht="12.75">
      <c r="A17">
        <v>7</v>
      </c>
    </row>
    <row r="19" spans="4:7" ht="12.75">
      <c r="D19" s="80" t="s">
        <v>93</v>
      </c>
      <c r="E19" s="80"/>
      <c r="F19" s="80"/>
      <c r="G19" s="80"/>
    </row>
    <row r="21" spans="1:2" ht="12.75">
      <c r="A21" s="68" t="s">
        <v>95</v>
      </c>
      <c r="B21" s="68"/>
    </row>
    <row r="24" spans="1:5" ht="14.25">
      <c r="A24" s="59" t="s">
        <v>114</v>
      </c>
      <c r="B24" s="60" t="s">
        <v>115</v>
      </c>
      <c r="C24" s="4"/>
      <c r="D24" s="4"/>
      <c r="E24" s="61">
        <v>8.5</v>
      </c>
    </row>
    <row r="25" spans="1:5" ht="14.25">
      <c r="A25" s="59" t="s">
        <v>116</v>
      </c>
      <c r="B25" s="60" t="s">
        <v>117</v>
      </c>
      <c r="C25" s="4"/>
      <c r="D25" s="4"/>
      <c r="E25" s="61">
        <v>4.7</v>
      </c>
    </row>
    <row r="26" spans="1:5" ht="12.75">
      <c r="A26" s="59" t="s">
        <v>118</v>
      </c>
      <c r="B26" s="60" t="s">
        <v>119</v>
      </c>
      <c r="C26" s="4"/>
      <c r="D26" s="4"/>
      <c r="E26" s="62">
        <v>33.2</v>
      </c>
    </row>
    <row r="27" ht="12.75">
      <c r="A27" s="63"/>
    </row>
    <row r="28" spans="4:6" ht="12.75">
      <c r="D28" s="81" t="s">
        <v>120</v>
      </c>
      <c r="E28" s="81"/>
      <c r="F28" s="81"/>
    </row>
    <row r="29" spans="2:6" ht="12.75">
      <c r="B29" s="64"/>
      <c r="C29" s="48"/>
      <c r="D29" s="80" t="s">
        <v>111</v>
      </c>
      <c r="E29" s="80"/>
      <c r="F29" s="55"/>
    </row>
    <row r="31" spans="1:3" ht="12.75">
      <c r="A31" s="78" t="s">
        <v>121</v>
      </c>
      <c r="B31" s="78"/>
      <c r="C31" s="78"/>
    </row>
    <row r="32" spans="1:3" ht="12.75">
      <c r="A32" s="78"/>
      <c r="B32" s="78"/>
      <c r="C32" s="78"/>
    </row>
    <row r="33" spans="1:3" ht="12.75">
      <c r="A33" s="78"/>
      <c r="B33" s="78"/>
      <c r="C33" s="78"/>
    </row>
    <row r="34" spans="2:5" ht="12.75">
      <c r="B34" s="79" t="s">
        <v>54</v>
      </c>
      <c r="C34" s="79"/>
      <c r="D34" s="79" t="s">
        <v>46</v>
      </c>
      <c r="E34" s="79"/>
    </row>
    <row r="35" spans="1:6" ht="12.75">
      <c r="A35" s="63" t="s">
        <v>56</v>
      </c>
      <c r="B35" s="35" t="s">
        <v>128</v>
      </c>
      <c r="C35" s="48" t="s">
        <v>127</v>
      </c>
      <c r="D35" s="48" t="s">
        <v>122</v>
      </c>
      <c r="E35" s="48" t="s">
        <v>123</v>
      </c>
      <c r="F35" s="48" t="s">
        <v>47</v>
      </c>
    </row>
    <row r="36" spans="1:6" ht="18.75">
      <c r="A36" s="65" t="s">
        <v>68</v>
      </c>
      <c r="B36" s="2">
        <v>4010</v>
      </c>
      <c r="C36" s="2">
        <v>9120</v>
      </c>
      <c r="D36" s="66" t="s">
        <v>124</v>
      </c>
      <c r="E36" s="66" t="s">
        <v>125</v>
      </c>
      <c r="F36" s="66" t="s">
        <v>126</v>
      </c>
    </row>
    <row r="37" spans="1:6" ht="12.75">
      <c r="A37" s="65" t="s">
        <v>57</v>
      </c>
      <c r="B37" s="2">
        <v>4013</v>
      </c>
      <c r="C37" s="2">
        <v>9128</v>
      </c>
      <c r="D37" s="2"/>
      <c r="E37" s="2"/>
      <c r="F37" s="67"/>
    </row>
    <row r="38" spans="1:6" ht="12.75">
      <c r="A38" s="65" t="s">
        <v>58</v>
      </c>
      <c r="B38" s="2">
        <v>4015</v>
      </c>
      <c r="C38" s="2">
        <v>9129</v>
      </c>
      <c r="D38" s="2"/>
      <c r="E38" s="2"/>
      <c r="F38" s="67"/>
    </row>
    <row r="39" spans="1:6" ht="12.75">
      <c r="A39" s="65" t="s">
        <v>59</v>
      </c>
      <c r="B39" s="2">
        <v>4020</v>
      </c>
      <c r="C39" s="2">
        <v>9133</v>
      </c>
      <c r="D39" s="2"/>
      <c r="E39" s="2"/>
      <c r="F39" s="67"/>
    </row>
    <row r="40" spans="1:6" ht="12.75">
      <c r="A40" s="65" t="s">
        <v>60</v>
      </c>
      <c r="B40" s="2">
        <v>4024</v>
      </c>
      <c r="C40" s="2">
        <v>9141</v>
      </c>
      <c r="D40" s="2"/>
      <c r="E40" s="2"/>
      <c r="F40" s="67"/>
    </row>
    <row r="41" spans="1:6" ht="12.75">
      <c r="A41" s="65" t="s">
        <v>61</v>
      </c>
      <c r="B41" s="2">
        <v>4025</v>
      </c>
      <c r="C41" s="2">
        <v>9151</v>
      </c>
      <c r="D41" s="2"/>
      <c r="E41" s="2"/>
      <c r="F41" s="67"/>
    </row>
  </sheetData>
  <sheetProtection/>
  <mergeCells count="11">
    <mergeCell ref="D29:E29"/>
    <mergeCell ref="A2:C2"/>
    <mergeCell ref="A4:B4"/>
    <mergeCell ref="A6:B6"/>
    <mergeCell ref="B8:J8"/>
    <mergeCell ref="A31:C33"/>
    <mergeCell ref="B34:C34"/>
    <mergeCell ref="D34:E34"/>
    <mergeCell ref="D19:G19"/>
    <mergeCell ref="A21:B21"/>
    <mergeCell ref="D28:F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4"/>
  <sheetViews>
    <sheetView zoomScalePageLayoutView="0" workbookViewId="0" topLeftCell="A1">
      <selection activeCell="J19" sqref="J19"/>
    </sheetView>
  </sheetViews>
  <sheetFormatPr defaultColWidth="9.00390625" defaultRowHeight="12.75"/>
  <sheetData>
    <row r="3" spans="1:3" ht="12.75">
      <c r="A3" s="75" t="s">
        <v>89</v>
      </c>
      <c r="B3" s="75"/>
      <c r="C3" s="75"/>
    </row>
    <row r="5" spans="1:2" ht="12.75">
      <c r="A5" s="75" t="s">
        <v>90</v>
      </c>
      <c r="B5" s="75"/>
    </row>
    <row r="7" spans="1:2" ht="12.75">
      <c r="A7" s="68" t="s">
        <v>94</v>
      </c>
      <c r="B7" s="68"/>
    </row>
    <row r="9" spans="2:10" ht="12.75">
      <c r="B9" s="76" t="s">
        <v>91</v>
      </c>
      <c r="C9" s="76"/>
      <c r="D9" s="76"/>
      <c r="E9" s="76"/>
      <c r="F9" s="76"/>
      <c r="G9" s="76"/>
      <c r="H9" s="76"/>
      <c r="I9" s="76"/>
      <c r="J9" s="76"/>
    </row>
    <row r="11" spans="2:8" ht="12.75"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</row>
    <row r="12" spans="1:2" ht="12.75">
      <c r="A12">
        <v>1</v>
      </c>
      <c r="B12" s="35" t="s">
        <v>92</v>
      </c>
    </row>
    <row r="13" ht="12.75">
      <c r="A13">
        <v>2</v>
      </c>
    </row>
    <row r="14" ht="12.75">
      <c r="A14">
        <v>3</v>
      </c>
    </row>
    <row r="15" spans="1:4" ht="12.75">
      <c r="A15">
        <v>4</v>
      </c>
      <c r="D15" s="46"/>
    </row>
    <row r="16" ht="12.75">
      <c r="A16">
        <v>5</v>
      </c>
    </row>
    <row r="17" ht="12.75">
      <c r="A17">
        <v>6</v>
      </c>
    </row>
    <row r="18" ht="12.75">
      <c r="A18">
        <v>7</v>
      </c>
    </row>
    <row r="20" spans="3:6" ht="12.75">
      <c r="C20" s="80" t="s">
        <v>93</v>
      </c>
      <c r="D20" s="80"/>
      <c r="E20" s="80"/>
      <c r="F20" s="80"/>
    </row>
    <row r="23" spans="1:2" ht="12.75">
      <c r="A23" s="68" t="s">
        <v>95</v>
      </c>
      <c r="B23" s="68"/>
    </row>
    <row r="25" spans="1:9" ht="12.75">
      <c r="A25" s="79" t="s">
        <v>96</v>
      </c>
      <c r="B25" s="79"/>
      <c r="C25" s="79"/>
      <c r="D25" s="79"/>
      <c r="E25" s="79"/>
      <c r="F25" s="79"/>
      <c r="G25" s="79"/>
      <c r="H25" s="79"/>
      <c r="I25" s="79"/>
    </row>
    <row r="26" spans="3:7" ht="12.75">
      <c r="C26" s="68" t="s">
        <v>97</v>
      </c>
      <c r="D26" s="68"/>
      <c r="E26" s="68"/>
      <c r="F26" s="68"/>
      <c r="G26" s="68"/>
    </row>
    <row r="28" spans="1:7" ht="14.25">
      <c r="A28" s="35" t="s">
        <v>98</v>
      </c>
      <c r="B28" s="79" t="s">
        <v>99</v>
      </c>
      <c r="C28" s="79"/>
      <c r="D28" s="47">
        <v>30</v>
      </c>
      <c r="E28" s="48"/>
      <c r="F28" s="48" t="s">
        <v>100</v>
      </c>
      <c r="G28" s="48" t="s">
        <v>101</v>
      </c>
    </row>
    <row r="29" spans="1:6" ht="14.25">
      <c r="A29" s="35" t="s">
        <v>102</v>
      </c>
      <c r="B29" s="79" t="s">
        <v>103</v>
      </c>
      <c r="C29" s="79"/>
      <c r="D29" s="47">
        <v>10</v>
      </c>
      <c r="E29" s="48"/>
      <c r="F29" s="48"/>
    </row>
    <row r="30" spans="1:8" ht="15">
      <c r="A30" s="35" t="s">
        <v>104</v>
      </c>
      <c r="B30" s="79" t="s">
        <v>105</v>
      </c>
      <c r="C30" s="79"/>
      <c r="D30" s="47">
        <v>9.8</v>
      </c>
      <c r="E30" s="48"/>
      <c r="F30" s="48" t="s">
        <v>9</v>
      </c>
      <c r="G30" s="79" t="s">
        <v>106</v>
      </c>
      <c r="H30" s="79"/>
    </row>
    <row r="32" ht="13.5" thickBot="1"/>
    <row r="33" spans="2:8" ht="15.75">
      <c r="B33" s="49" t="s">
        <v>107</v>
      </c>
      <c r="C33" s="50" t="s">
        <v>108</v>
      </c>
      <c r="D33" s="51" t="s">
        <v>109</v>
      </c>
      <c r="F33" s="81" t="s">
        <v>110</v>
      </c>
      <c r="G33" s="81"/>
      <c r="H33" s="81"/>
    </row>
    <row r="34" spans="2:8" ht="12.75">
      <c r="B34" s="52">
        <v>0</v>
      </c>
      <c r="C34" s="53"/>
      <c r="D34" s="54"/>
      <c r="F34" s="80" t="s">
        <v>111</v>
      </c>
      <c r="G34" s="80"/>
      <c r="H34" s="55"/>
    </row>
    <row r="35" spans="2:4" ht="12.75">
      <c r="B35" s="52">
        <v>0.2</v>
      </c>
      <c r="C35" s="53"/>
      <c r="D35" s="54"/>
    </row>
    <row r="36" spans="2:4" ht="12.75">
      <c r="B36" s="52">
        <v>0.4</v>
      </c>
      <c r="C36" s="53"/>
      <c r="D36" s="54"/>
    </row>
    <row r="37" spans="2:4" ht="12.75">
      <c r="B37" s="52">
        <v>0.6</v>
      </c>
      <c r="C37" s="53"/>
      <c r="D37" s="54"/>
    </row>
    <row r="38" spans="2:4" ht="12.75">
      <c r="B38" s="52">
        <v>0.8</v>
      </c>
      <c r="C38" s="53"/>
      <c r="D38" s="54"/>
    </row>
    <row r="39" spans="2:4" ht="12.75">
      <c r="B39" s="52">
        <v>1</v>
      </c>
      <c r="C39" s="53"/>
      <c r="D39" s="54"/>
    </row>
    <row r="40" spans="2:4" ht="12.75">
      <c r="B40" s="52">
        <v>1.2</v>
      </c>
      <c r="C40" s="53"/>
      <c r="D40" s="54"/>
    </row>
    <row r="41" spans="2:4" ht="12.75">
      <c r="B41" s="52">
        <v>1.4</v>
      </c>
      <c r="C41" s="53"/>
      <c r="D41" s="54"/>
    </row>
    <row r="42" spans="2:4" ht="12.75">
      <c r="B42" s="52">
        <v>1.6</v>
      </c>
      <c r="C42" s="53"/>
      <c r="D42" s="54"/>
    </row>
    <row r="43" spans="2:4" ht="12.75">
      <c r="B43" s="52">
        <v>1.8</v>
      </c>
      <c r="C43" s="53"/>
      <c r="D43" s="54"/>
    </row>
    <row r="44" spans="2:4" ht="13.5" thickBot="1">
      <c r="B44" s="56">
        <v>2</v>
      </c>
      <c r="C44" s="57"/>
      <c r="D44" s="58"/>
    </row>
  </sheetData>
  <sheetProtection/>
  <mergeCells count="14">
    <mergeCell ref="A25:I25"/>
    <mergeCell ref="F33:H33"/>
    <mergeCell ref="F34:G34"/>
    <mergeCell ref="C26:G26"/>
    <mergeCell ref="B28:C28"/>
    <mergeCell ref="B29:C29"/>
    <mergeCell ref="B30:C30"/>
    <mergeCell ref="G30:H30"/>
    <mergeCell ref="A3:C3"/>
    <mergeCell ref="A5:B5"/>
    <mergeCell ref="B9:J9"/>
    <mergeCell ref="C20:F20"/>
    <mergeCell ref="A7:B7"/>
    <mergeCell ref="A23:B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13" sqref="F13:G13"/>
    </sheetView>
  </sheetViews>
  <sheetFormatPr defaultColWidth="9.00390625" defaultRowHeight="12.75"/>
  <cols>
    <col min="1" max="1" width="11.625" style="0" customWidth="1"/>
    <col min="5" max="5" width="8.75390625" style="0" customWidth="1"/>
  </cols>
  <sheetData>
    <row r="1" spans="2:3" ht="12.75">
      <c r="B1" s="68" t="s">
        <v>77</v>
      </c>
      <c r="C1" s="68"/>
    </row>
    <row r="2" spans="1:4" ht="12.75">
      <c r="A2" s="68" t="s">
        <v>70</v>
      </c>
      <c r="B2" s="68"/>
      <c r="C2" s="68"/>
      <c r="D2" s="68"/>
    </row>
    <row r="3" ht="13.5" thickBot="1"/>
    <row r="4" spans="1:4" ht="13.5" thickTop="1">
      <c r="A4" s="39" t="s">
        <v>71</v>
      </c>
      <c r="B4" s="83">
        <v>18</v>
      </c>
      <c r="C4" s="40" t="s">
        <v>74</v>
      </c>
      <c r="D4" s="86">
        <f>B4/9*2</f>
        <v>4</v>
      </c>
    </row>
    <row r="5" spans="1:4" ht="12.75">
      <c r="A5" s="41" t="s">
        <v>72</v>
      </c>
      <c r="B5" s="84"/>
      <c r="C5" s="42" t="s">
        <v>76</v>
      </c>
      <c r="D5" s="87"/>
    </row>
    <row r="6" spans="1:4" ht="13.5" thickBot="1">
      <c r="A6" s="43" t="s">
        <v>73</v>
      </c>
      <c r="B6" s="85"/>
      <c r="C6" s="44" t="s">
        <v>75</v>
      </c>
      <c r="D6" s="88"/>
    </row>
    <row r="7" ht="13.5" thickTop="1"/>
    <row r="8" spans="2:7" ht="12.75">
      <c r="B8" s="68" t="s">
        <v>87</v>
      </c>
      <c r="C8" s="68"/>
      <c r="D8" s="68"/>
      <c r="E8" s="68"/>
      <c r="F8" s="68"/>
      <c r="G8" s="68"/>
    </row>
    <row r="9" spans="1:8" ht="12.75">
      <c r="A9" s="68" t="s">
        <v>78</v>
      </c>
      <c r="B9" s="68"/>
      <c r="C9" s="68"/>
      <c r="D9" s="68"/>
      <c r="E9" s="68"/>
      <c r="F9" s="68"/>
      <c r="G9" s="68"/>
      <c r="H9" s="68"/>
    </row>
    <row r="13" spans="6:7" ht="12.75">
      <c r="F13" s="82" t="s">
        <v>88</v>
      </c>
      <c r="G13" s="82"/>
    </row>
    <row r="15" spans="6:7" ht="12.75">
      <c r="F15" s="82" t="s">
        <v>79</v>
      </c>
      <c r="G15" s="82"/>
    </row>
    <row r="17" spans="6:7" ht="12.75">
      <c r="F17" s="82" t="s">
        <v>80</v>
      </c>
      <c r="G17" s="82"/>
    </row>
    <row r="19" spans="6:7" ht="12.75">
      <c r="F19" s="82" t="s">
        <v>81</v>
      </c>
      <c r="G19" s="82"/>
    </row>
    <row r="25" spans="1:8" ht="14.25">
      <c r="A25" s="20" t="s">
        <v>82</v>
      </c>
      <c r="B25" s="20" t="s">
        <v>83</v>
      </c>
      <c r="C25" s="20" t="s">
        <v>84</v>
      </c>
      <c r="D25" s="20" t="s">
        <v>85</v>
      </c>
      <c r="E25" s="20" t="s">
        <v>86</v>
      </c>
      <c r="G25" s="20"/>
      <c r="H25" s="20"/>
    </row>
    <row r="26" spans="1:5" ht="12.75">
      <c r="A26">
        <v>40</v>
      </c>
      <c r="B26">
        <v>2</v>
      </c>
      <c r="C26">
        <f>A26-2*B26</f>
        <v>36</v>
      </c>
      <c r="D26">
        <f>C26*C26</f>
        <v>1296</v>
      </c>
      <c r="E26">
        <f>D26*B26</f>
        <v>2592</v>
      </c>
    </row>
    <row r="27" spans="1:5" ht="12.75">
      <c r="A27">
        <v>40</v>
      </c>
      <c r="B27">
        <v>4</v>
      </c>
      <c r="C27">
        <f aca="true" t="shared" si="0" ref="C27:C32">A27-2*B27</f>
        <v>32</v>
      </c>
      <c r="D27">
        <f aca="true" t="shared" si="1" ref="D27:D32">C27*C27</f>
        <v>1024</v>
      </c>
      <c r="E27">
        <f aca="true" t="shared" si="2" ref="E27:E32">D27*B27</f>
        <v>4096</v>
      </c>
    </row>
    <row r="28" spans="1:5" ht="12.75">
      <c r="A28">
        <v>40</v>
      </c>
      <c r="B28" s="45">
        <v>6</v>
      </c>
      <c r="C28">
        <f t="shared" si="0"/>
        <v>28</v>
      </c>
      <c r="D28">
        <f t="shared" si="1"/>
        <v>784</v>
      </c>
      <c r="E28" s="45">
        <f t="shared" si="2"/>
        <v>4704</v>
      </c>
    </row>
    <row r="29" spans="1:5" ht="12.75">
      <c r="A29">
        <v>40</v>
      </c>
      <c r="B29">
        <v>8</v>
      </c>
      <c r="C29">
        <f t="shared" si="0"/>
        <v>24</v>
      </c>
      <c r="D29">
        <f t="shared" si="1"/>
        <v>576</v>
      </c>
      <c r="E29">
        <f t="shared" si="2"/>
        <v>4608</v>
      </c>
    </row>
    <row r="30" spans="1:5" ht="12.75">
      <c r="A30">
        <v>40</v>
      </c>
      <c r="B30">
        <v>10</v>
      </c>
      <c r="C30">
        <f t="shared" si="0"/>
        <v>20</v>
      </c>
      <c r="D30">
        <f t="shared" si="1"/>
        <v>400</v>
      </c>
      <c r="E30">
        <f t="shared" si="2"/>
        <v>4000</v>
      </c>
    </row>
    <row r="31" spans="1:8" ht="12.75">
      <c r="A31">
        <v>40</v>
      </c>
      <c r="B31">
        <v>12</v>
      </c>
      <c r="C31">
        <f t="shared" si="0"/>
        <v>16</v>
      </c>
      <c r="D31">
        <f t="shared" si="1"/>
        <v>256</v>
      </c>
      <c r="E31">
        <f t="shared" si="2"/>
        <v>3072</v>
      </c>
      <c r="H31" s="45"/>
    </row>
    <row r="32" spans="1:5" ht="12.75">
      <c r="A32">
        <v>40</v>
      </c>
      <c r="B32">
        <v>14</v>
      </c>
      <c r="C32">
        <f t="shared" si="0"/>
        <v>12</v>
      </c>
      <c r="D32">
        <f t="shared" si="1"/>
        <v>144</v>
      </c>
      <c r="E32">
        <f t="shared" si="2"/>
        <v>2016</v>
      </c>
    </row>
    <row r="34" spans="1:5" ht="14.25">
      <c r="A34" s="20" t="s">
        <v>82</v>
      </c>
      <c r="B34" s="20" t="s">
        <v>83</v>
      </c>
      <c r="C34" s="20" t="s">
        <v>84</v>
      </c>
      <c r="D34" s="20" t="s">
        <v>85</v>
      </c>
      <c r="E34" s="20" t="s">
        <v>86</v>
      </c>
    </row>
    <row r="35" spans="1:5" ht="12.75">
      <c r="A35">
        <v>40</v>
      </c>
      <c r="B35">
        <v>2</v>
      </c>
      <c r="C35">
        <f>A35-2*B35</f>
        <v>36</v>
      </c>
      <c r="D35">
        <f>C35*C35</f>
        <v>1296</v>
      </c>
      <c r="E35">
        <f>D35*B35</f>
        <v>2592</v>
      </c>
    </row>
    <row r="36" spans="1:5" ht="12.75">
      <c r="A36">
        <v>40</v>
      </c>
      <c r="B36">
        <v>2.5</v>
      </c>
      <c r="C36">
        <f aca="true" t="shared" si="3" ref="C36:C45">A36-2*B36</f>
        <v>35</v>
      </c>
      <c r="D36">
        <f aca="true" t="shared" si="4" ref="D36:D45">C36*C36</f>
        <v>1225</v>
      </c>
      <c r="E36">
        <f aca="true" t="shared" si="5" ref="E36:E45">D36*B36</f>
        <v>3062.5</v>
      </c>
    </row>
    <row r="37" spans="1:5" ht="12.75">
      <c r="A37">
        <v>40</v>
      </c>
      <c r="B37">
        <v>3</v>
      </c>
      <c r="C37">
        <f t="shared" si="3"/>
        <v>34</v>
      </c>
      <c r="D37">
        <f t="shared" si="4"/>
        <v>1156</v>
      </c>
      <c r="E37">
        <f t="shared" si="5"/>
        <v>3468</v>
      </c>
    </row>
    <row r="38" spans="1:5" ht="12.75">
      <c r="A38">
        <v>40</v>
      </c>
      <c r="B38">
        <v>3.5</v>
      </c>
      <c r="C38">
        <f t="shared" si="3"/>
        <v>33</v>
      </c>
      <c r="D38">
        <f t="shared" si="4"/>
        <v>1089</v>
      </c>
      <c r="E38">
        <f t="shared" si="5"/>
        <v>3811.5</v>
      </c>
    </row>
    <row r="39" spans="1:5" ht="12.75">
      <c r="A39">
        <v>40</v>
      </c>
      <c r="B39">
        <v>4</v>
      </c>
      <c r="C39">
        <f t="shared" si="3"/>
        <v>32</v>
      </c>
      <c r="D39">
        <f t="shared" si="4"/>
        <v>1024</v>
      </c>
      <c r="E39">
        <f t="shared" si="5"/>
        <v>4096</v>
      </c>
    </row>
    <row r="40" spans="1:5" ht="12.75">
      <c r="A40">
        <v>40</v>
      </c>
      <c r="B40">
        <v>4.5</v>
      </c>
      <c r="C40">
        <f t="shared" si="3"/>
        <v>31</v>
      </c>
      <c r="D40">
        <f t="shared" si="4"/>
        <v>961</v>
      </c>
      <c r="E40">
        <f t="shared" si="5"/>
        <v>4324.5</v>
      </c>
    </row>
    <row r="41" spans="1:5" ht="12.75">
      <c r="A41">
        <v>40</v>
      </c>
      <c r="B41">
        <v>5</v>
      </c>
      <c r="C41">
        <f t="shared" si="3"/>
        <v>30</v>
      </c>
      <c r="D41">
        <f t="shared" si="4"/>
        <v>900</v>
      </c>
      <c r="E41">
        <f t="shared" si="5"/>
        <v>4500</v>
      </c>
    </row>
    <row r="42" spans="1:5" ht="12.75">
      <c r="A42">
        <v>40</v>
      </c>
      <c r="B42">
        <v>5.5</v>
      </c>
      <c r="C42">
        <f t="shared" si="3"/>
        <v>29</v>
      </c>
      <c r="D42">
        <f t="shared" si="4"/>
        <v>841</v>
      </c>
      <c r="E42">
        <f t="shared" si="5"/>
        <v>4625.5</v>
      </c>
    </row>
    <row r="43" spans="1:5" ht="12.75">
      <c r="A43">
        <v>40</v>
      </c>
      <c r="B43">
        <v>6</v>
      </c>
      <c r="C43">
        <f t="shared" si="3"/>
        <v>28</v>
      </c>
      <c r="D43">
        <f t="shared" si="4"/>
        <v>784</v>
      </c>
      <c r="E43">
        <f t="shared" si="5"/>
        <v>4704</v>
      </c>
    </row>
    <row r="44" spans="1:5" ht="12.75">
      <c r="A44" s="20">
        <v>40</v>
      </c>
      <c r="B44" s="45">
        <v>6.5</v>
      </c>
      <c r="C44" s="20">
        <f t="shared" si="3"/>
        <v>27</v>
      </c>
      <c r="D44" s="20">
        <f t="shared" si="4"/>
        <v>729</v>
      </c>
      <c r="E44" s="45">
        <f t="shared" si="5"/>
        <v>4738.5</v>
      </c>
    </row>
    <row r="45" spans="1:5" ht="12.75">
      <c r="A45">
        <v>40</v>
      </c>
      <c r="B45">
        <v>7</v>
      </c>
      <c r="C45">
        <f t="shared" si="3"/>
        <v>26</v>
      </c>
      <c r="D45">
        <f t="shared" si="4"/>
        <v>676</v>
      </c>
      <c r="E45">
        <f t="shared" si="5"/>
        <v>4732</v>
      </c>
    </row>
  </sheetData>
  <sheetProtection/>
  <mergeCells count="10">
    <mergeCell ref="A2:D2"/>
    <mergeCell ref="B4:B6"/>
    <mergeCell ref="D4:D6"/>
    <mergeCell ref="B1:C1"/>
    <mergeCell ref="F19:G19"/>
    <mergeCell ref="B8:G8"/>
    <mergeCell ref="A9:H9"/>
    <mergeCell ref="F13:G13"/>
    <mergeCell ref="F15:G15"/>
    <mergeCell ref="F17:G1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10.75390625" style="0" customWidth="1"/>
    <col min="2" max="2" width="12.00390625" style="0" customWidth="1"/>
    <col min="3" max="3" width="9.875" style="0" customWidth="1"/>
    <col min="6" max="6" width="5.375" style="0" customWidth="1"/>
    <col min="7" max="7" width="11.25390625" style="0" customWidth="1"/>
  </cols>
  <sheetData>
    <row r="1" spans="1:3" ht="12.75">
      <c r="A1" s="68" t="s">
        <v>51</v>
      </c>
      <c r="B1" s="68"/>
      <c r="C1" s="68"/>
    </row>
    <row r="3" spans="2:3" ht="12.75">
      <c r="B3" s="4" t="s">
        <v>43</v>
      </c>
      <c r="C3" s="25">
        <v>2.56</v>
      </c>
    </row>
    <row r="4" spans="2:3" ht="14.25">
      <c r="B4" s="4" t="s">
        <v>44</v>
      </c>
      <c r="C4" s="25">
        <v>4.78</v>
      </c>
    </row>
    <row r="5" spans="2:3" ht="12.75">
      <c r="B5" s="4" t="s">
        <v>45</v>
      </c>
      <c r="C5" s="25">
        <v>18.6</v>
      </c>
    </row>
    <row r="6" ht="13.5" thickBot="1"/>
    <row r="7" spans="1:3" ht="13.5" thickTop="1">
      <c r="A7" s="11"/>
      <c r="B7" s="26" t="s">
        <v>46</v>
      </c>
      <c r="C7" s="27" t="s">
        <v>47</v>
      </c>
    </row>
    <row r="8" spans="1:3" ht="12.75">
      <c r="A8" s="28" t="s">
        <v>48</v>
      </c>
      <c r="B8" s="4">
        <v>23</v>
      </c>
      <c r="C8" s="7">
        <f>B8*_1_квт</f>
        <v>58.88</v>
      </c>
    </row>
    <row r="9" spans="1:3" ht="12.75">
      <c r="A9" s="28" t="s">
        <v>49</v>
      </c>
      <c r="B9" s="4">
        <v>56</v>
      </c>
      <c r="C9" s="7">
        <f>B9*_1_м3</f>
        <v>267.68</v>
      </c>
    </row>
    <row r="10" spans="1:3" ht="13.5" thickBot="1">
      <c r="A10" s="29" t="s">
        <v>50</v>
      </c>
      <c r="B10" s="8">
        <v>12</v>
      </c>
      <c r="C10" s="10">
        <f>B10*литр</f>
        <v>223.20000000000002</v>
      </c>
    </row>
    <row r="11" ht="13.5" thickTop="1"/>
    <row r="12" spans="1:5" ht="12.75">
      <c r="A12" s="68" t="s">
        <v>52</v>
      </c>
      <c r="B12" s="68"/>
      <c r="C12" s="68"/>
      <c r="D12" s="68"/>
      <c r="E12" s="68"/>
    </row>
    <row r="13" ht="13.5" thickBot="1"/>
    <row r="14" spans="1:5" ht="30" customHeight="1" thickBot="1" thickTop="1">
      <c r="A14" s="36" t="s">
        <v>56</v>
      </c>
      <c r="B14" s="37" t="s">
        <v>53</v>
      </c>
      <c r="C14" s="37" t="s">
        <v>54</v>
      </c>
      <c r="D14" s="37" t="s">
        <v>46</v>
      </c>
      <c r="E14" s="38" t="s">
        <v>55</v>
      </c>
    </row>
    <row r="15" spans="1:7" ht="12.75">
      <c r="A15" s="5"/>
      <c r="B15" s="31">
        <v>38712</v>
      </c>
      <c r="C15" s="4">
        <v>3750</v>
      </c>
      <c r="D15" s="4"/>
      <c r="E15" s="6"/>
      <c r="G15" s="33" t="s">
        <v>69</v>
      </c>
    </row>
    <row r="16" spans="1:7" ht="13.5" thickBot="1">
      <c r="A16" s="5" t="s">
        <v>57</v>
      </c>
      <c r="B16" s="31">
        <v>38740</v>
      </c>
      <c r="C16" s="4">
        <v>3840</v>
      </c>
      <c r="D16" s="4">
        <f>C16-C15</f>
        <v>90</v>
      </c>
      <c r="E16" s="7">
        <f aca="true" t="shared" si="0" ref="E16:E27">D16*квт_Ч</f>
        <v>170.1</v>
      </c>
      <c r="G16" s="34">
        <v>1.89</v>
      </c>
    </row>
    <row r="17" spans="1:5" ht="12.75">
      <c r="A17" s="5" t="s">
        <v>58</v>
      </c>
      <c r="B17" s="31">
        <v>38768</v>
      </c>
      <c r="C17" s="4">
        <v>3960</v>
      </c>
      <c r="D17" s="4">
        <f aca="true" t="shared" si="1" ref="D17:D27">C17-C16</f>
        <v>120</v>
      </c>
      <c r="E17" s="7">
        <f t="shared" si="0"/>
        <v>226.79999999999998</v>
      </c>
    </row>
    <row r="18" spans="1:5" ht="12.75">
      <c r="A18" s="5" t="s">
        <v>59</v>
      </c>
      <c r="B18" s="31">
        <v>38794</v>
      </c>
      <c r="C18" s="4">
        <v>4070</v>
      </c>
      <c r="D18" s="4">
        <f t="shared" si="1"/>
        <v>110</v>
      </c>
      <c r="E18" s="7">
        <f t="shared" si="0"/>
        <v>207.89999999999998</v>
      </c>
    </row>
    <row r="19" spans="1:5" ht="12.75">
      <c r="A19" s="5" t="s">
        <v>60</v>
      </c>
      <c r="B19" s="31">
        <v>38835</v>
      </c>
      <c r="C19" s="4">
        <v>4180</v>
      </c>
      <c r="D19" s="4">
        <f t="shared" si="1"/>
        <v>110</v>
      </c>
      <c r="E19" s="7">
        <f t="shared" si="0"/>
        <v>207.89999999999998</v>
      </c>
    </row>
    <row r="20" spans="1:5" ht="12.75">
      <c r="A20" s="5" t="s">
        <v>61</v>
      </c>
      <c r="B20" s="31">
        <v>38866</v>
      </c>
      <c r="C20" s="4">
        <v>4270</v>
      </c>
      <c r="D20" s="4">
        <f t="shared" si="1"/>
        <v>90</v>
      </c>
      <c r="E20" s="7">
        <f t="shared" si="0"/>
        <v>170.1</v>
      </c>
    </row>
    <row r="21" spans="1:5" ht="12.75">
      <c r="A21" s="5" t="s">
        <v>62</v>
      </c>
      <c r="B21" s="31">
        <v>38898</v>
      </c>
      <c r="C21" s="4">
        <v>4360</v>
      </c>
      <c r="D21" s="4">
        <f t="shared" si="1"/>
        <v>90</v>
      </c>
      <c r="E21" s="7">
        <f t="shared" si="0"/>
        <v>170.1</v>
      </c>
    </row>
    <row r="22" spans="1:5" ht="12.75">
      <c r="A22" s="5" t="s">
        <v>63</v>
      </c>
      <c r="B22" s="31">
        <v>38926</v>
      </c>
      <c r="C22" s="4">
        <v>4480</v>
      </c>
      <c r="D22" s="4">
        <f t="shared" si="1"/>
        <v>120</v>
      </c>
      <c r="E22" s="7">
        <f t="shared" si="0"/>
        <v>226.79999999999998</v>
      </c>
    </row>
    <row r="23" spans="1:5" ht="12.75">
      <c r="A23" s="5" t="s">
        <v>64</v>
      </c>
      <c r="B23" s="31">
        <v>38960</v>
      </c>
      <c r="C23" s="4">
        <v>4590</v>
      </c>
      <c r="D23" s="4">
        <f t="shared" si="1"/>
        <v>110</v>
      </c>
      <c r="E23" s="7">
        <f t="shared" si="0"/>
        <v>207.89999999999998</v>
      </c>
    </row>
    <row r="24" spans="1:5" ht="12.75">
      <c r="A24" s="5" t="s">
        <v>65</v>
      </c>
      <c r="B24" s="31">
        <v>38990</v>
      </c>
      <c r="C24" s="4">
        <v>4700</v>
      </c>
      <c r="D24" s="4">
        <f t="shared" si="1"/>
        <v>110</v>
      </c>
      <c r="E24" s="7">
        <f t="shared" si="0"/>
        <v>207.89999999999998</v>
      </c>
    </row>
    <row r="25" spans="1:5" ht="12.75">
      <c r="A25" s="5" t="s">
        <v>66</v>
      </c>
      <c r="B25" s="31">
        <v>39019</v>
      </c>
      <c r="C25" s="4">
        <v>4810</v>
      </c>
      <c r="D25" s="4">
        <f t="shared" si="1"/>
        <v>110</v>
      </c>
      <c r="E25" s="7">
        <f t="shared" si="0"/>
        <v>207.89999999999998</v>
      </c>
    </row>
    <row r="26" spans="1:5" ht="12.75">
      <c r="A26" s="5" t="s">
        <v>67</v>
      </c>
      <c r="B26" s="31">
        <v>39045</v>
      </c>
      <c r="C26" s="4">
        <v>4940</v>
      </c>
      <c r="D26" s="4">
        <f t="shared" si="1"/>
        <v>130</v>
      </c>
      <c r="E26" s="7">
        <f t="shared" si="0"/>
        <v>245.7</v>
      </c>
    </row>
    <row r="27" spans="1:5" ht="13.5" thickBot="1">
      <c r="A27" s="14" t="s">
        <v>68</v>
      </c>
      <c r="B27" s="32">
        <v>39080</v>
      </c>
      <c r="C27" s="8">
        <v>5050</v>
      </c>
      <c r="D27" s="8">
        <f t="shared" si="1"/>
        <v>110</v>
      </c>
      <c r="E27" s="10">
        <f t="shared" si="0"/>
        <v>207.89999999999998</v>
      </c>
    </row>
    <row r="28" ht="13.5" thickTop="1">
      <c r="B28" s="30"/>
    </row>
  </sheetData>
  <sheetProtection/>
  <mergeCells count="2">
    <mergeCell ref="A1:C1"/>
    <mergeCell ref="A12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Галина</cp:lastModifiedBy>
  <cp:lastPrinted>2008-01-18T07:31:28Z</cp:lastPrinted>
  <dcterms:created xsi:type="dcterms:W3CDTF">2007-06-04T08:03:59Z</dcterms:created>
  <dcterms:modified xsi:type="dcterms:W3CDTF">2012-06-27T05:49:53Z</dcterms:modified>
  <cp:category/>
  <cp:version/>
  <cp:contentType/>
  <cp:contentStatus/>
</cp:coreProperties>
</file>