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75" windowHeight="8385" firstSheet="10" activeTab="11"/>
  </bookViews>
  <sheets>
    <sheet name="диаграмма рассеивания" sheetId="1" r:id="rId1"/>
    <sheet name="ср. значения" sheetId="2" r:id="rId2"/>
    <sheet name="дисперсия" sheetId="3" r:id="rId3"/>
    <sheet name="Сл. изменчивость" sheetId="4" r:id="rId4"/>
    <sheet name="Сл. изменчивость1" sheetId="5" r:id="rId5"/>
    <sheet name="наиб. наим. зн-ния" sheetId="6" r:id="rId6"/>
    <sheet name="Частота" sheetId="7" r:id="rId7"/>
    <sheet name="частота1" sheetId="8" r:id="rId8"/>
    <sheet name="случ. числа" sheetId="9" r:id="rId9"/>
    <sheet name="случ. числа1" sheetId="10" r:id="rId10"/>
    <sheet name="комбинаторика" sheetId="11" r:id="rId11"/>
    <sheet name="Треугольник Паскаля" sheetId="12" r:id="rId12"/>
    <sheet name="Факториал" sheetId="13" r:id="rId13"/>
    <sheet name="Испытания Бернули" sheetId="14" r:id="rId14"/>
  </sheets>
  <definedNames>
    <definedName name="CRITERIA" localSheetId="3">'Сл. изменчивость'!$A$2:$K$2</definedName>
  </definedNames>
  <calcPr fullCalcOnLoad="1"/>
</workbook>
</file>

<file path=xl/sharedStrings.xml><?xml version="1.0" encoding="utf-8"?>
<sst xmlns="http://schemas.openxmlformats.org/spreadsheetml/2006/main" count="71" uniqueCount="57">
  <si>
    <t>рост, см</t>
  </si>
  <si>
    <t>вес,кг</t>
  </si>
  <si>
    <t>год</t>
  </si>
  <si>
    <t>производство, млн. тонн</t>
  </si>
  <si>
    <t>Среднее</t>
  </si>
  <si>
    <t>медиана</t>
  </si>
  <si>
    <t>номер прыжка</t>
  </si>
  <si>
    <t>Петя</t>
  </si>
  <si>
    <t>Вася</t>
  </si>
  <si>
    <t>Размах</t>
  </si>
  <si>
    <t>Худший результат</t>
  </si>
  <si>
    <t>Лучший результат</t>
  </si>
  <si>
    <t>Отклонение от среднего</t>
  </si>
  <si>
    <t>Квадрат отклонений</t>
  </si>
  <si>
    <t>Среднее зн-ие</t>
  </si>
  <si>
    <t>Дисперсия</t>
  </si>
  <si>
    <t>Год</t>
  </si>
  <si>
    <t xml:space="preserve">Урожайность     </t>
  </si>
  <si>
    <t>отклонения от среднего</t>
  </si>
  <si>
    <t>ср. зн-ие 1992-1996</t>
  </si>
  <si>
    <t>ср. зн-ие 1997-2001</t>
  </si>
  <si>
    <t>Квадрат откл-ния</t>
  </si>
  <si>
    <t>исходы</t>
  </si>
  <si>
    <t>абсолютная частота</t>
  </si>
  <si>
    <t>относительная частота</t>
  </si>
  <si>
    <t>Пн</t>
  </si>
  <si>
    <t>Вт</t>
  </si>
  <si>
    <t>Ср</t>
  </si>
  <si>
    <t>Чт</t>
  </si>
  <si>
    <t>Пт</t>
  </si>
  <si>
    <t>Сб</t>
  </si>
  <si>
    <t>Вс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</si>
  <si>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</si>
  <si>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</si>
  <si>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</si>
  <si>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</si>
  <si>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</si>
  <si>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</si>
  <si>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</si>
  <si>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</si>
  <si>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</si>
  <si>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</si>
  <si>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</si>
  <si>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</si>
  <si>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Горожанин родился в майское воскресенье</t>
  </si>
  <si>
    <t>Горожанин родился в зимний четверг</t>
  </si>
  <si>
    <t>Горожанин родился в понедельник</t>
  </si>
  <si>
    <t>Горожанин родился весной</t>
  </si>
  <si>
    <t>Количество жителей в городе</t>
  </si>
  <si>
    <t>Сл. числа</t>
  </si>
  <si>
    <t>абсолютные частоты</t>
  </si>
  <si>
    <t>относит. Частоты</t>
  </si>
  <si>
    <t>Состав команды</t>
  </si>
  <si>
    <t>Стартовая группа</t>
  </si>
  <si>
    <t>Количество сочетаний</t>
  </si>
  <si>
    <t>число</t>
  </si>
  <si>
    <t xml:space="preserve">факториал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</si>
</sst>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60029125213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2" fontId="0" fillId="0" borderId="0" xfId="0" applyNumberFormat="1" applyAlignment="1">
      <alignment/>
    </xf>
    <xf numFmtId="0" fontId="0" fillId="9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9" borderId="1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5" fontId="0" fillId="0" borderId="11" xfId="0" applyNumberFormat="1" applyBorder="1" applyAlignment="1">
      <alignment/>
    </xf>
    <xf numFmtId="0" fontId="37" fillId="0" borderId="0" xfId="0" applyFont="1" applyAlignment="1">
      <alignment horizontal="justify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5"/>
          <c:y val="0.15925"/>
          <c:w val="0.81175"/>
          <c:h val="0.84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'диаграмма рассеивания'!$B$1</c:f>
              <c:strCache>
                <c:ptCount val="1"/>
                <c:pt idx="0">
                  <c:v>вес,кг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'диаграмма рассеивания'!$A$2:$A$16</c:f>
              <c:numCache/>
            </c:numRef>
          </c:xVal>
          <c:yVal>
            <c:numRef>
              <c:f>'диаграмма рассеивания'!$B$2:$B$16</c:f>
              <c:numCache/>
            </c:numRef>
          </c:yVal>
          <c:smooth val="0"/>
        </c:ser>
        <c:axId val="18858227"/>
        <c:axId val="35506316"/>
      </c:scatterChart>
      <c:valAx>
        <c:axId val="18858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06316"/>
        <c:crossesAt val="0"/>
        <c:crossBetween val="midCat"/>
        <c:dispUnits/>
      </c:valAx>
      <c:valAx>
        <c:axId val="35506316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5822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3"/>
          <c:w val="0.1365"/>
          <c:h val="0.09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75"/>
          <c:y val="0.14625"/>
          <c:w val="0.85225"/>
          <c:h val="0.8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'Сл. изменчивость'!$A$2</c:f>
              <c:strCache>
                <c:ptCount val="1"/>
                <c:pt idx="0">
                  <c:v>Урожайность    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'Сл. изменчивость'!$B$1:$K$1</c:f>
              <c:numCache/>
            </c:numRef>
          </c:cat>
          <c:val>
            <c:numRef>
              <c:f>'Сл. изменчивость'!$B$2:$K$2</c:f>
              <c:numCache/>
            </c:numRef>
          </c:val>
        </c:ser>
        <c:axId val="51121389"/>
        <c:axId val="57439318"/>
      </c:barChart>
      <c:catAx>
        <c:axId val="51121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39318"/>
        <c:crosses val="autoZero"/>
        <c:auto val="1"/>
        <c:lblOffset val="100"/>
        <c:tickLblSkip val="1"/>
        <c:noMultiLvlLbl val="0"/>
      </c:catAx>
      <c:valAx>
        <c:axId val="574393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213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"/>
          <c:y val="0.5275"/>
          <c:w val="0.121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"/>
          <c:y val="0.1475"/>
          <c:w val="0.69075"/>
          <c:h val="0.8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'Сл. изменчивость1'!$A$2</c:f>
              <c:strCache>
                <c:ptCount val="1"/>
                <c:pt idx="0">
                  <c:v>Урожайность    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'Сл. изменчивость1'!$B$1:$K$1</c:f>
              <c:numCache/>
            </c:numRef>
          </c:cat>
          <c:val>
            <c:numRef>
              <c:f>'Сл. изменчивость1'!$B$2:$K$2</c:f>
              <c:numCache/>
            </c:numRef>
          </c:val>
        </c:ser>
        <c:axId val="47191815"/>
        <c:axId val="22073152"/>
      </c:barChart>
      <c:catAx>
        <c:axId val="47191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73152"/>
        <c:crosses val="autoZero"/>
        <c:auto val="1"/>
        <c:lblOffset val="100"/>
        <c:tickLblSkip val="1"/>
        <c:noMultiLvlLbl val="0"/>
      </c:catAx>
      <c:valAx>
        <c:axId val="220731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918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225"/>
          <c:y val="0.52775"/>
          <c:w val="0.25625"/>
          <c:h val="0.08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28575</xdr:rowOff>
    </xdr:from>
    <xdr:to>
      <xdr:col>8</xdr:col>
      <xdr:colOff>285750</xdr:colOff>
      <xdr:row>15</xdr:row>
      <xdr:rowOff>28575</xdr:rowOff>
    </xdr:to>
    <xdr:graphicFrame>
      <xdr:nvGraphicFramePr>
        <xdr:cNvPr id="1" name="Диаграмма 1"/>
        <xdr:cNvGraphicFramePr/>
      </xdr:nvGraphicFramePr>
      <xdr:xfrm>
        <a:off x="1238250" y="409575"/>
        <a:ext cx="39243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11</xdr:col>
      <xdr:colOff>9525</xdr:colOff>
      <xdr:row>16</xdr:row>
      <xdr:rowOff>28575</xdr:rowOff>
    </xdr:to>
    <xdr:graphicFrame>
      <xdr:nvGraphicFramePr>
        <xdr:cNvPr id="1" name="Диаграмма 1"/>
        <xdr:cNvGraphicFramePr/>
      </xdr:nvGraphicFramePr>
      <xdr:xfrm>
        <a:off x="19050" y="771525"/>
        <a:ext cx="44291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11</xdr:col>
      <xdr:colOff>76200</xdr:colOff>
      <xdr:row>16</xdr:row>
      <xdr:rowOff>9525</xdr:rowOff>
    </xdr:to>
    <xdr:graphicFrame>
      <xdr:nvGraphicFramePr>
        <xdr:cNvPr id="1" name="Диаграмма 3"/>
        <xdr:cNvGraphicFramePr/>
      </xdr:nvGraphicFramePr>
      <xdr:xfrm>
        <a:off x="19050" y="609600"/>
        <a:ext cx="42481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J6" sqref="J6"/>
    </sheetView>
  </sheetViews>
  <sheetFormatPr defaultColWidth="9.140625" defaultRowHeight="15"/>
  <sheetData>
    <row r="1" spans="1:2" ht="15">
      <c r="A1" s="1" t="s">
        <v>0</v>
      </c>
      <c r="B1" s="1" t="s">
        <v>1</v>
      </c>
    </row>
    <row r="2" spans="1:2" ht="15">
      <c r="A2" s="1">
        <v>167</v>
      </c>
      <c r="B2" s="1">
        <v>62</v>
      </c>
    </row>
    <row r="3" spans="1:2" ht="15">
      <c r="A3" s="1">
        <v>169</v>
      </c>
      <c r="B3" s="1">
        <v>67</v>
      </c>
    </row>
    <row r="4" spans="1:2" ht="15">
      <c r="A4" s="1">
        <v>179</v>
      </c>
      <c r="B4" s="1">
        <v>70</v>
      </c>
    </row>
    <row r="5" spans="1:2" ht="15">
      <c r="A5" s="1">
        <v>178</v>
      </c>
      <c r="B5" s="1">
        <v>72</v>
      </c>
    </row>
    <row r="6" spans="1:2" ht="15">
      <c r="A6" s="1">
        <v>177</v>
      </c>
      <c r="B6" s="1">
        <v>70</v>
      </c>
    </row>
    <row r="7" spans="1:2" ht="15">
      <c r="A7" s="1">
        <v>175</v>
      </c>
      <c r="B7" s="1">
        <v>69</v>
      </c>
    </row>
    <row r="8" spans="1:2" ht="15">
      <c r="A8" s="1">
        <v>171</v>
      </c>
      <c r="B8" s="1">
        <v>63</v>
      </c>
    </row>
    <row r="9" spans="1:2" ht="15">
      <c r="A9" s="1">
        <v>181</v>
      </c>
      <c r="B9" s="1">
        <v>80</v>
      </c>
    </row>
    <row r="10" spans="1:2" ht="15">
      <c r="A10" s="1">
        <v>174</v>
      </c>
      <c r="B10" s="1">
        <v>73</v>
      </c>
    </row>
    <row r="11" spans="1:2" ht="15">
      <c r="A11" s="1">
        <v>175</v>
      </c>
      <c r="B11" s="1">
        <v>66</v>
      </c>
    </row>
    <row r="12" spans="1:2" ht="15">
      <c r="A12" s="1">
        <v>180</v>
      </c>
      <c r="B12" s="1">
        <v>75</v>
      </c>
    </row>
    <row r="13" spans="1:2" ht="15">
      <c r="A13" s="1">
        <v>174</v>
      </c>
      <c r="B13" s="1">
        <v>70</v>
      </c>
    </row>
    <row r="14" spans="1:2" ht="15">
      <c r="A14" s="1">
        <v>172</v>
      </c>
      <c r="B14" s="1">
        <v>67</v>
      </c>
    </row>
    <row r="15" spans="1:2" ht="15">
      <c r="A15" s="1">
        <v>178</v>
      </c>
      <c r="B15" s="1">
        <v>74</v>
      </c>
    </row>
    <row r="16" spans="1:2" ht="15">
      <c r="A16" s="1">
        <v>171</v>
      </c>
      <c r="B16" s="1">
        <v>66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5.00390625" style="0" customWidth="1"/>
    <col min="6" max="6" width="13.57421875" style="0" customWidth="1"/>
  </cols>
  <sheetData>
    <row r="1" spans="1:6" ht="27.75" customHeight="1">
      <c r="A1" s="2" t="s">
        <v>52</v>
      </c>
      <c r="B1" s="1">
        <v>10</v>
      </c>
      <c r="F1" s="15"/>
    </row>
    <row r="2" spans="1:2" ht="18" customHeight="1">
      <c r="A2" s="2" t="s">
        <v>53</v>
      </c>
      <c r="B2" s="1">
        <v>6</v>
      </c>
    </row>
    <row r="3" spans="1:3" ht="28.5" customHeight="1">
      <c r="A3" s="2" t="s">
        <v>54</v>
      </c>
      <c r="B3" s="1">
        <f>COMBIN(B1,B2)</f>
        <v>209.99999999999997</v>
      </c>
      <c r="C3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5"/>
  <sheetViews>
    <sheetView showFormulas="1" tabSelected="1" zoomScalePageLayoutView="0" workbookViewId="0" topLeftCell="A1">
      <selection activeCell="A1" sqref="A1:E10"/>
    </sheetView>
  </sheetViews>
  <sheetFormatPr defaultColWidth="9.140625" defaultRowHeight="15"/>
  <cols>
    <col min="1" max="1" width="2.57421875" style="0" customWidth="1"/>
    <col min="2" max="2" width="6.00390625" style="0" customWidth="1"/>
    <col min="3" max="3" width="6.7109375" style="0" customWidth="1"/>
    <col min="4" max="4" width="6.140625" style="0" customWidth="1"/>
    <col min="5" max="5" width="5.8515625" style="0" customWidth="1"/>
    <col min="6" max="6" width="4.8515625" style="0" customWidth="1"/>
  </cols>
  <sheetData>
    <row r="1" spans="1:2" ht="15">
      <c r="A1">
        <v>1</v>
      </c>
      <c r="B1">
        <v>1</v>
      </c>
    </row>
    <row r="2" spans="1:3" ht="15">
      <c r="A2">
        <v>1</v>
      </c>
      <c r="B2">
        <f>A1+B1</f>
        <v>2</v>
      </c>
      <c r="C2">
        <v>1</v>
      </c>
    </row>
    <row r="3" spans="1:4" ht="15">
      <c r="A3">
        <v>1</v>
      </c>
      <c r="B3">
        <f aca="true" t="shared" si="0" ref="B3:F18">A2+B2</f>
        <v>3</v>
      </c>
      <c r="C3">
        <f t="shared" si="0"/>
        <v>3</v>
      </c>
      <c r="D3">
        <v>1</v>
      </c>
    </row>
    <row r="4" spans="1:5" ht="15">
      <c r="A4">
        <v>1</v>
      </c>
      <c r="B4">
        <f t="shared" si="0"/>
        <v>4</v>
      </c>
      <c r="C4">
        <f t="shared" si="0"/>
        <v>6</v>
      </c>
      <c r="D4">
        <f t="shared" si="0"/>
        <v>4</v>
      </c>
      <c r="E4">
        <v>1</v>
      </c>
    </row>
    <row r="5" spans="1:6" ht="15">
      <c r="A5">
        <v>1</v>
      </c>
      <c r="B5">
        <f>A4+B4</f>
        <v>5</v>
      </c>
      <c r="C5">
        <f t="shared" si="0"/>
        <v>10</v>
      </c>
      <c r="D5">
        <f t="shared" si="0"/>
        <v>10</v>
      </c>
      <c r="E5">
        <f t="shared" si="0"/>
        <v>5</v>
      </c>
      <c r="F5">
        <f>E4+F4</f>
        <v>1</v>
      </c>
    </row>
    <row r="6" spans="1:7" ht="15">
      <c r="A6">
        <v>1</v>
      </c>
      <c r="B6">
        <f>A5+B5</f>
        <v>6</v>
      </c>
      <c r="C6">
        <f t="shared" si="0"/>
        <v>15</v>
      </c>
      <c r="D6">
        <f t="shared" si="0"/>
        <v>20</v>
      </c>
      <c r="E6">
        <f t="shared" si="0"/>
        <v>15</v>
      </c>
      <c r="F6">
        <f t="shared" si="0"/>
        <v>6</v>
      </c>
      <c r="G6">
        <f aca="true" t="shared" si="1" ref="G6:J20">F5+G5</f>
        <v>1</v>
      </c>
    </row>
    <row r="7" spans="1:8" ht="15">
      <c r="A7">
        <v>1</v>
      </c>
      <c r="B7">
        <f>A6+B6</f>
        <v>7</v>
      </c>
      <c r="C7">
        <f t="shared" si="0"/>
        <v>21</v>
      </c>
      <c r="D7">
        <f t="shared" si="0"/>
        <v>35</v>
      </c>
      <c r="E7">
        <f t="shared" si="0"/>
        <v>35</v>
      </c>
      <c r="F7">
        <f t="shared" si="0"/>
        <v>21</v>
      </c>
      <c r="G7">
        <f t="shared" si="1"/>
        <v>7</v>
      </c>
      <c r="H7">
        <f t="shared" si="1"/>
        <v>1</v>
      </c>
    </row>
    <row r="8" spans="1:9" ht="15">
      <c r="A8">
        <v>1</v>
      </c>
      <c r="B8">
        <f>A7+B7</f>
        <v>8</v>
      </c>
      <c r="C8">
        <f t="shared" si="0"/>
        <v>28</v>
      </c>
      <c r="D8">
        <f t="shared" si="0"/>
        <v>56</v>
      </c>
      <c r="E8">
        <f t="shared" si="0"/>
        <v>70</v>
      </c>
      <c r="F8">
        <f t="shared" si="0"/>
        <v>56</v>
      </c>
      <c r="G8">
        <f t="shared" si="1"/>
        <v>28</v>
      </c>
      <c r="H8">
        <f t="shared" si="1"/>
        <v>8</v>
      </c>
      <c r="I8">
        <f t="shared" si="1"/>
        <v>1</v>
      </c>
    </row>
    <row r="9" spans="1:10" ht="15">
      <c r="A9">
        <v>1</v>
      </c>
      <c r="B9">
        <f>A8+B8</f>
        <v>9</v>
      </c>
      <c r="C9">
        <f t="shared" si="0"/>
        <v>36</v>
      </c>
      <c r="D9">
        <f t="shared" si="0"/>
        <v>84</v>
      </c>
      <c r="E9">
        <f t="shared" si="0"/>
        <v>126</v>
      </c>
      <c r="F9">
        <f t="shared" si="0"/>
        <v>126</v>
      </c>
      <c r="G9">
        <f t="shared" si="1"/>
        <v>84</v>
      </c>
      <c r="H9">
        <f t="shared" si="1"/>
        <v>36</v>
      </c>
      <c r="I9">
        <f t="shared" si="1"/>
        <v>9</v>
      </c>
      <c r="J9">
        <f t="shared" si="1"/>
        <v>1</v>
      </c>
    </row>
    <row r="10" spans="1:11" ht="15">
      <c r="A10">
        <v>1</v>
      </c>
      <c r="B10">
        <f>A9+B9</f>
        <v>10</v>
      </c>
      <c r="C10">
        <f t="shared" si="0"/>
        <v>45</v>
      </c>
      <c r="D10">
        <f t="shared" si="0"/>
        <v>120</v>
      </c>
      <c r="E10">
        <f t="shared" si="0"/>
        <v>210</v>
      </c>
      <c r="F10">
        <f t="shared" si="0"/>
        <v>252</v>
      </c>
      <c r="G10">
        <f t="shared" si="1"/>
        <v>210</v>
      </c>
      <c r="H10">
        <f t="shared" si="1"/>
        <v>120</v>
      </c>
      <c r="I10">
        <f t="shared" si="1"/>
        <v>45</v>
      </c>
      <c r="J10">
        <f t="shared" si="1"/>
        <v>10</v>
      </c>
      <c r="K10">
        <f aca="true" t="shared" si="2" ref="K10:L20">J9+K9</f>
        <v>1</v>
      </c>
    </row>
    <row r="11" spans="1:12" ht="15">
      <c r="A11">
        <v>1</v>
      </c>
      <c r="B11">
        <f>A10+B10</f>
        <v>11</v>
      </c>
      <c r="C11">
        <f t="shared" si="0"/>
        <v>55</v>
      </c>
      <c r="D11">
        <f t="shared" si="0"/>
        <v>165</v>
      </c>
      <c r="E11">
        <f t="shared" si="0"/>
        <v>330</v>
      </c>
      <c r="F11">
        <f t="shared" si="0"/>
        <v>462</v>
      </c>
      <c r="G11">
        <f t="shared" si="1"/>
        <v>462</v>
      </c>
      <c r="H11">
        <f t="shared" si="1"/>
        <v>330</v>
      </c>
      <c r="I11">
        <f t="shared" si="1"/>
        <v>165</v>
      </c>
      <c r="J11">
        <f t="shared" si="1"/>
        <v>55</v>
      </c>
      <c r="K11">
        <f t="shared" si="2"/>
        <v>11</v>
      </c>
      <c r="L11">
        <f t="shared" si="2"/>
        <v>1</v>
      </c>
    </row>
    <row r="12" spans="1:12" ht="15">
      <c r="A12">
        <v>1</v>
      </c>
      <c r="B12">
        <f>A11+B11</f>
        <v>12</v>
      </c>
      <c r="C12">
        <f t="shared" si="0"/>
        <v>66</v>
      </c>
      <c r="D12">
        <f t="shared" si="0"/>
        <v>220</v>
      </c>
      <c r="E12">
        <f t="shared" si="0"/>
        <v>495</v>
      </c>
      <c r="F12">
        <f t="shared" si="0"/>
        <v>792</v>
      </c>
      <c r="G12">
        <f t="shared" si="1"/>
        <v>924</v>
      </c>
      <c r="H12">
        <f t="shared" si="1"/>
        <v>792</v>
      </c>
      <c r="I12">
        <f t="shared" si="1"/>
        <v>495</v>
      </c>
      <c r="J12">
        <f t="shared" si="1"/>
        <v>220</v>
      </c>
      <c r="K12">
        <f t="shared" si="2"/>
        <v>66</v>
      </c>
      <c r="L12">
        <f t="shared" si="2"/>
        <v>12</v>
      </c>
    </row>
    <row r="13" spans="1:12" ht="15">
      <c r="A13">
        <v>1</v>
      </c>
      <c r="B13">
        <f>A12+B12</f>
        <v>13</v>
      </c>
      <c r="C13">
        <f t="shared" si="0"/>
        <v>78</v>
      </c>
      <c r="D13">
        <f t="shared" si="0"/>
        <v>286</v>
      </c>
      <c r="E13">
        <f t="shared" si="0"/>
        <v>715</v>
      </c>
      <c r="F13">
        <f t="shared" si="0"/>
        <v>1287</v>
      </c>
      <c r="G13">
        <f t="shared" si="1"/>
        <v>1716</v>
      </c>
      <c r="H13">
        <f t="shared" si="1"/>
        <v>1716</v>
      </c>
      <c r="I13">
        <f t="shared" si="1"/>
        <v>1287</v>
      </c>
      <c r="J13">
        <f t="shared" si="1"/>
        <v>715</v>
      </c>
      <c r="K13">
        <f t="shared" si="2"/>
        <v>286</v>
      </c>
      <c r="L13">
        <f t="shared" si="2"/>
        <v>78</v>
      </c>
    </row>
    <row r="14" spans="1:12" ht="15">
      <c r="A14">
        <v>1</v>
      </c>
      <c r="B14">
        <f>A13+B13</f>
        <v>14</v>
      </c>
      <c r="C14">
        <f t="shared" si="0"/>
        <v>91</v>
      </c>
      <c r="D14">
        <f t="shared" si="0"/>
        <v>364</v>
      </c>
      <c r="E14">
        <f t="shared" si="0"/>
        <v>1001</v>
      </c>
      <c r="F14">
        <f t="shared" si="0"/>
        <v>2002</v>
      </c>
      <c r="G14">
        <f t="shared" si="1"/>
        <v>3003</v>
      </c>
      <c r="H14">
        <f t="shared" si="1"/>
        <v>3432</v>
      </c>
      <c r="I14">
        <f t="shared" si="1"/>
        <v>3003</v>
      </c>
      <c r="J14">
        <f t="shared" si="1"/>
        <v>2002</v>
      </c>
      <c r="K14">
        <f t="shared" si="2"/>
        <v>1001</v>
      </c>
      <c r="L14">
        <f t="shared" si="2"/>
        <v>364</v>
      </c>
    </row>
    <row r="15" spans="1:12" ht="15">
      <c r="A15">
        <v>1</v>
      </c>
      <c r="B15">
        <f>A14+B14</f>
        <v>15</v>
      </c>
      <c r="C15">
        <f t="shared" si="0"/>
        <v>105</v>
      </c>
      <c r="D15">
        <f t="shared" si="0"/>
        <v>455</v>
      </c>
      <c r="E15">
        <f t="shared" si="0"/>
        <v>1365</v>
      </c>
      <c r="F15">
        <f t="shared" si="0"/>
        <v>3003</v>
      </c>
      <c r="G15">
        <f t="shared" si="1"/>
        <v>5005</v>
      </c>
      <c r="H15">
        <f t="shared" si="1"/>
        <v>6435</v>
      </c>
      <c r="I15">
        <f t="shared" si="1"/>
        <v>6435</v>
      </c>
      <c r="J15">
        <f t="shared" si="1"/>
        <v>5005</v>
      </c>
      <c r="K15">
        <f t="shared" si="2"/>
        <v>3003</v>
      </c>
      <c r="L15">
        <f t="shared" si="2"/>
        <v>1365</v>
      </c>
    </row>
    <row r="16" spans="1:12" ht="15">
      <c r="A16">
        <v>1</v>
      </c>
      <c r="B16">
        <f>A15+B15</f>
        <v>16</v>
      </c>
      <c r="C16">
        <f t="shared" si="0"/>
        <v>120</v>
      </c>
      <c r="D16">
        <f t="shared" si="0"/>
        <v>560</v>
      </c>
      <c r="E16">
        <f t="shared" si="0"/>
        <v>1820</v>
      </c>
      <c r="F16">
        <f t="shared" si="0"/>
        <v>4368</v>
      </c>
      <c r="G16">
        <f t="shared" si="1"/>
        <v>8008</v>
      </c>
      <c r="H16">
        <f t="shared" si="1"/>
        <v>11440</v>
      </c>
      <c r="I16">
        <f t="shared" si="1"/>
        <v>12870</v>
      </c>
      <c r="J16">
        <f t="shared" si="1"/>
        <v>11440</v>
      </c>
      <c r="K16">
        <f t="shared" si="2"/>
        <v>8008</v>
      </c>
      <c r="L16">
        <f t="shared" si="2"/>
        <v>4368</v>
      </c>
    </row>
    <row r="17" spans="1:12" ht="15">
      <c r="A17">
        <v>1</v>
      </c>
      <c r="B17">
        <f>A16+B16</f>
        <v>17</v>
      </c>
      <c r="C17">
        <f t="shared" si="0"/>
        <v>136</v>
      </c>
      <c r="D17">
        <f t="shared" si="0"/>
        <v>680</v>
      </c>
      <c r="E17">
        <f t="shared" si="0"/>
        <v>2380</v>
      </c>
      <c r="F17">
        <f t="shared" si="0"/>
        <v>6188</v>
      </c>
      <c r="G17">
        <f t="shared" si="1"/>
        <v>12376</v>
      </c>
      <c r="H17">
        <f t="shared" si="1"/>
        <v>19448</v>
      </c>
      <c r="I17">
        <f t="shared" si="1"/>
        <v>24310</v>
      </c>
      <c r="J17">
        <f t="shared" si="1"/>
        <v>24310</v>
      </c>
      <c r="K17">
        <f t="shared" si="2"/>
        <v>19448</v>
      </c>
      <c r="L17">
        <f t="shared" si="2"/>
        <v>12376</v>
      </c>
    </row>
    <row r="18" spans="1:12" ht="15">
      <c r="A18">
        <v>1</v>
      </c>
      <c r="B18">
        <f>A17+B17</f>
        <v>18</v>
      </c>
      <c r="C18">
        <f t="shared" si="0"/>
        <v>153</v>
      </c>
      <c r="D18">
        <f t="shared" si="0"/>
        <v>816</v>
      </c>
      <c r="E18">
        <f t="shared" si="0"/>
        <v>3060</v>
      </c>
      <c r="F18">
        <f t="shared" si="0"/>
        <v>8568</v>
      </c>
      <c r="G18">
        <f t="shared" si="1"/>
        <v>18564</v>
      </c>
      <c r="H18">
        <f t="shared" si="1"/>
        <v>31824</v>
      </c>
      <c r="I18">
        <f t="shared" si="1"/>
        <v>43758</v>
      </c>
      <c r="J18">
        <f t="shared" si="1"/>
        <v>48620</v>
      </c>
      <c r="K18">
        <f t="shared" si="2"/>
        <v>43758</v>
      </c>
      <c r="L18">
        <f t="shared" si="2"/>
        <v>31824</v>
      </c>
    </row>
    <row r="19" spans="1:12" ht="15">
      <c r="A19">
        <v>1</v>
      </c>
      <c r="B19">
        <f>A18+B18</f>
        <v>19</v>
      </c>
      <c r="C19">
        <f>B18+C18</f>
        <v>171</v>
      </c>
      <c r="D19">
        <f>C18+D18</f>
        <v>969</v>
      </c>
      <c r="E19">
        <f>D18+E18</f>
        <v>3876</v>
      </c>
      <c r="F19">
        <f>E18+F18</f>
        <v>11628</v>
      </c>
      <c r="G19">
        <f t="shared" si="1"/>
        <v>27132</v>
      </c>
      <c r="H19">
        <f t="shared" si="1"/>
        <v>50388</v>
      </c>
      <c r="I19">
        <f t="shared" si="1"/>
        <v>75582</v>
      </c>
      <c r="J19">
        <f t="shared" si="1"/>
        <v>92378</v>
      </c>
      <c r="K19">
        <f t="shared" si="2"/>
        <v>92378</v>
      </c>
      <c r="L19">
        <f t="shared" si="2"/>
        <v>75582</v>
      </c>
    </row>
    <row r="20" spans="1:12" ht="15">
      <c r="A20">
        <v>1</v>
      </c>
      <c r="B20">
        <f>A19+B19</f>
        <v>20</v>
      </c>
      <c r="C20">
        <f>B19+C19</f>
        <v>190</v>
      </c>
      <c r="D20">
        <f>C19+D19</f>
        <v>1140</v>
      </c>
      <c r="E20">
        <f>D19+E19</f>
        <v>4845</v>
      </c>
      <c r="F20">
        <f>E19+F19</f>
        <v>15504</v>
      </c>
      <c r="G20">
        <f t="shared" si="1"/>
        <v>38760</v>
      </c>
      <c r="H20">
        <f t="shared" si="1"/>
        <v>77520</v>
      </c>
      <c r="I20">
        <f t="shared" si="1"/>
        <v>125970</v>
      </c>
      <c r="J20">
        <f t="shared" si="1"/>
        <v>167960</v>
      </c>
      <c r="K20">
        <f t="shared" si="2"/>
        <v>184756</v>
      </c>
      <c r="L20">
        <f t="shared" si="2"/>
        <v>167960</v>
      </c>
    </row>
    <row r="21" spans="1:12" ht="15">
      <c r="A21">
        <v>1</v>
      </c>
      <c r="B21">
        <f>A20+B20</f>
        <v>21</v>
      </c>
      <c r="C21">
        <f>B20+C20</f>
        <v>210</v>
      </c>
      <c r="D21">
        <f>C20+D20</f>
        <v>1330</v>
      </c>
      <c r="E21">
        <f>D20+E20</f>
        <v>5985</v>
      </c>
      <c r="F21">
        <f>E20+F20</f>
        <v>20349</v>
      </c>
      <c r="G21">
        <f>F20+G20</f>
        <v>54264</v>
      </c>
      <c r="H21">
        <f>G20+H20</f>
        <v>116280</v>
      </c>
      <c r="I21">
        <f>H20+I20</f>
        <v>203490</v>
      </c>
      <c r="J21">
        <f>I20+J20</f>
        <v>293930</v>
      </c>
      <c r="K21">
        <f>J20+K20</f>
        <v>352716</v>
      </c>
      <c r="L21">
        <f>K20+L20</f>
        <v>352716</v>
      </c>
    </row>
    <row r="22" spans="1:12" ht="15">
      <c r="A22">
        <v>1</v>
      </c>
      <c r="B22">
        <f aca="true" t="shared" si="3" ref="B22:L25">A21+B21</f>
        <v>22</v>
      </c>
      <c r="C22">
        <f t="shared" si="3"/>
        <v>231</v>
      </c>
      <c r="D22">
        <f t="shared" si="3"/>
        <v>1540</v>
      </c>
      <c r="E22">
        <f t="shared" si="3"/>
        <v>7315</v>
      </c>
      <c r="F22">
        <f t="shared" si="3"/>
        <v>26334</v>
      </c>
      <c r="G22">
        <f t="shared" si="3"/>
        <v>74613</v>
      </c>
      <c r="H22">
        <f t="shared" si="3"/>
        <v>170544</v>
      </c>
      <c r="I22">
        <f t="shared" si="3"/>
        <v>319770</v>
      </c>
      <c r="J22">
        <f t="shared" si="3"/>
        <v>497420</v>
      </c>
      <c r="K22">
        <f t="shared" si="3"/>
        <v>646646</v>
      </c>
      <c r="L22">
        <f t="shared" si="3"/>
        <v>705432</v>
      </c>
    </row>
    <row r="23" spans="1:12" ht="15">
      <c r="A23">
        <v>1</v>
      </c>
      <c r="B23">
        <f t="shared" si="3"/>
        <v>23</v>
      </c>
      <c r="C23">
        <f t="shared" si="3"/>
        <v>253</v>
      </c>
      <c r="D23">
        <f t="shared" si="3"/>
        <v>1771</v>
      </c>
      <c r="E23">
        <f t="shared" si="3"/>
        <v>8855</v>
      </c>
      <c r="F23">
        <f t="shared" si="3"/>
        <v>33649</v>
      </c>
      <c r="G23">
        <f t="shared" si="3"/>
        <v>100947</v>
      </c>
      <c r="H23">
        <f t="shared" si="3"/>
        <v>245157</v>
      </c>
      <c r="I23">
        <f t="shared" si="3"/>
        <v>490314</v>
      </c>
      <c r="J23">
        <f t="shared" si="3"/>
        <v>817190</v>
      </c>
      <c r="K23">
        <f t="shared" si="3"/>
        <v>1144066</v>
      </c>
      <c r="L23">
        <f t="shared" si="3"/>
        <v>1352078</v>
      </c>
    </row>
    <row r="24" spans="1:12" ht="15">
      <c r="A24">
        <v>1</v>
      </c>
      <c r="B24">
        <f t="shared" si="3"/>
        <v>24</v>
      </c>
      <c r="C24">
        <f t="shared" si="3"/>
        <v>276</v>
      </c>
      <c r="D24">
        <f t="shared" si="3"/>
        <v>2024</v>
      </c>
      <c r="E24">
        <f t="shared" si="3"/>
        <v>10626</v>
      </c>
      <c r="F24">
        <f t="shared" si="3"/>
        <v>42504</v>
      </c>
      <c r="G24">
        <f t="shared" si="3"/>
        <v>134596</v>
      </c>
      <c r="H24">
        <f t="shared" si="3"/>
        <v>346104</v>
      </c>
      <c r="I24">
        <f t="shared" si="3"/>
        <v>735471</v>
      </c>
      <c r="J24">
        <f t="shared" si="3"/>
        <v>1307504</v>
      </c>
      <c r="K24">
        <f t="shared" si="3"/>
        <v>1961256</v>
      </c>
      <c r="L24">
        <f t="shared" si="3"/>
        <v>2496144</v>
      </c>
    </row>
    <row r="25" spans="1:12" ht="15">
      <c r="A25">
        <v>1</v>
      </c>
      <c r="B25">
        <f t="shared" si="3"/>
        <v>25</v>
      </c>
      <c r="C25">
        <f t="shared" si="3"/>
        <v>300</v>
      </c>
      <c r="D25">
        <f t="shared" si="3"/>
        <v>2300</v>
      </c>
      <c r="E25">
        <f t="shared" si="3"/>
        <v>12650</v>
      </c>
      <c r="F25">
        <f t="shared" si="3"/>
        <v>53130</v>
      </c>
      <c r="G25">
        <f t="shared" si="3"/>
        <v>177100</v>
      </c>
      <c r="H25">
        <f t="shared" si="3"/>
        <v>480700</v>
      </c>
      <c r="I25">
        <f t="shared" si="3"/>
        <v>1081575</v>
      </c>
      <c r="J25">
        <f t="shared" si="3"/>
        <v>2042975</v>
      </c>
      <c r="K25">
        <f t="shared" si="3"/>
        <v>3268760</v>
      </c>
      <c r="L25">
        <f t="shared" si="3"/>
        <v>4457400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1"/>
  <sheetViews>
    <sheetView showFormulas="1" zoomScalePageLayoutView="0" workbookViewId="0" topLeftCell="A1">
      <selection activeCell="A1" sqref="A1:B11"/>
    </sheetView>
  </sheetViews>
  <sheetFormatPr defaultColWidth="9.140625" defaultRowHeight="15"/>
  <cols>
    <col min="1" max="1" width="5.8515625" style="0" customWidth="1"/>
    <col min="2" max="2" width="11.140625" style="0" bestFit="1" customWidth="1"/>
  </cols>
  <sheetData>
    <row r="1" spans="1:2" ht="15.75" thickBot="1">
      <c r="A1" t="s">
        <v>55</v>
      </c>
      <c r="B1" t="s">
        <v>56</v>
      </c>
    </row>
    <row r="2" spans="1:2" ht="15">
      <c r="A2" s="17">
        <v>1</v>
      </c>
      <c r="B2" s="18">
        <f>A2</f>
        <v>1</v>
      </c>
    </row>
    <row r="3" spans="1:2" ht="15">
      <c r="A3" s="19">
        <v>2</v>
      </c>
      <c r="B3" s="20">
        <f aca="true" t="shared" si="0" ref="B3:B11">A3*B2</f>
        <v>2</v>
      </c>
    </row>
    <row r="4" spans="1:2" ht="15">
      <c r="A4" s="19">
        <v>3</v>
      </c>
      <c r="B4" s="20">
        <f t="shared" si="0"/>
        <v>6</v>
      </c>
    </row>
    <row r="5" spans="1:2" ht="15">
      <c r="A5" s="19">
        <v>4</v>
      </c>
      <c r="B5" s="20">
        <f t="shared" si="0"/>
        <v>24</v>
      </c>
    </row>
    <row r="6" spans="1:2" ht="15">
      <c r="A6" s="19">
        <v>5</v>
      </c>
      <c r="B6" s="20">
        <f t="shared" si="0"/>
        <v>120</v>
      </c>
    </row>
    <row r="7" spans="1:2" ht="15">
      <c r="A7" s="19">
        <v>6</v>
      </c>
      <c r="B7" s="20">
        <f t="shared" si="0"/>
        <v>720</v>
      </c>
    </row>
    <row r="8" spans="1:2" ht="15">
      <c r="A8" s="19">
        <v>7</v>
      </c>
      <c r="B8" s="20">
        <f t="shared" si="0"/>
        <v>5040</v>
      </c>
    </row>
    <row r="9" spans="1:2" ht="15">
      <c r="A9" s="19">
        <v>8</v>
      </c>
      <c r="B9" s="20">
        <f t="shared" si="0"/>
        <v>40320</v>
      </c>
    </row>
    <row r="10" spans="1:2" ht="15">
      <c r="A10" s="19">
        <v>9</v>
      </c>
      <c r="B10" s="20">
        <f t="shared" si="0"/>
        <v>362880</v>
      </c>
    </row>
    <row r="11" spans="1:2" ht="15.75" thickBot="1">
      <c r="A11" s="21">
        <v>10</v>
      </c>
      <c r="B11" s="22">
        <f t="shared" si="0"/>
        <v>3628800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>
        <f>BINOMDIST(3,7,1/3,FALSE)</f>
        <v>0.25605852766346604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:B8"/>
    </sheetView>
  </sheetViews>
  <sheetFormatPr defaultColWidth="9.140625" defaultRowHeight="15"/>
  <cols>
    <col min="2" max="2" width="14.00390625" style="0" customWidth="1"/>
  </cols>
  <sheetData>
    <row r="1" spans="1:2" ht="36.75" customHeight="1">
      <c r="A1" s="2" t="s">
        <v>2</v>
      </c>
      <c r="B1" s="2" t="s">
        <v>3</v>
      </c>
    </row>
    <row r="2" spans="1:2" ht="15">
      <c r="A2" s="1">
        <v>1995</v>
      </c>
      <c r="B2" s="1">
        <v>30.1</v>
      </c>
    </row>
    <row r="3" spans="1:2" ht="15">
      <c r="A3" s="1">
        <v>1996</v>
      </c>
      <c r="B3" s="1">
        <v>34.9</v>
      </c>
    </row>
    <row r="4" spans="1:2" ht="15">
      <c r="A4" s="1">
        <v>1997</v>
      </c>
      <c r="B4" s="1">
        <v>44.3</v>
      </c>
    </row>
    <row r="5" spans="1:2" ht="15">
      <c r="A5" s="1">
        <v>1998</v>
      </c>
      <c r="B5" s="1">
        <v>27</v>
      </c>
    </row>
    <row r="6" spans="1:2" ht="15">
      <c r="A6" s="1">
        <v>1999</v>
      </c>
      <c r="B6" s="1">
        <v>31</v>
      </c>
    </row>
    <row r="7" spans="1:2" ht="15">
      <c r="A7" s="1">
        <v>2000</v>
      </c>
      <c r="B7" s="1">
        <v>34.5</v>
      </c>
    </row>
    <row r="8" spans="1:2" ht="15">
      <c r="A8" s="1">
        <v>2001</v>
      </c>
      <c r="B8" s="1">
        <v>47</v>
      </c>
    </row>
    <row r="9" spans="1:2" ht="15">
      <c r="A9" s="1" t="s">
        <v>4</v>
      </c>
      <c r="B9" s="3">
        <f>AVERAGE(B2:B8)</f>
        <v>35.542857142857144</v>
      </c>
    </row>
    <row r="10" spans="1:2" ht="15">
      <c r="A10" s="1" t="s">
        <v>5</v>
      </c>
      <c r="B1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Formulas="1" zoomScalePageLayoutView="0" workbookViewId="0" topLeftCell="A1">
      <selection activeCell="C15" sqref="C15"/>
    </sheetView>
  </sheetViews>
  <sheetFormatPr defaultColWidth="9.140625" defaultRowHeight="15"/>
  <cols>
    <col min="1" max="1" width="5.00390625" style="0" customWidth="1"/>
    <col min="2" max="2" width="8.00390625" style="0" customWidth="1"/>
    <col min="3" max="3" width="7.00390625" style="0" customWidth="1"/>
    <col min="4" max="4" width="12.00390625" style="0" bestFit="1" customWidth="1"/>
  </cols>
  <sheetData>
    <row r="1" spans="1:4" ht="32.25" customHeight="1">
      <c r="A1" s="2" t="s">
        <v>2</v>
      </c>
      <c r="B1" s="2" t="s">
        <v>3</v>
      </c>
      <c r="C1" s="2" t="s">
        <v>12</v>
      </c>
      <c r="D1" s="2" t="s">
        <v>13</v>
      </c>
    </row>
    <row r="2" spans="1:5" ht="15">
      <c r="A2" s="1">
        <v>1995</v>
      </c>
      <c r="B2" s="1">
        <v>30.1</v>
      </c>
      <c r="C2" s="3">
        <f>B2-$B$9</f>
        <v>-5.442857142857143</v>
      </c>
      <c r="D2" s="23">
        <f>POWER(C2,2)</f>
        <v>29.62469387755102</v>
      </c>
      <c r="E2" s="6"/>
    </row>
    <row r="3" spans="1:4" ht="15">
      <c r="A3" s="1">
        <v>1996</v>
      </c>
      <c r="B3" s="1">
        <v>34.9</v>
      </c>
      <c r="C3" s="3">
        <f aca="true" t="shared" si="0" ref="C3:C8">B3-$B$9</f>
        <v>-0.6428571428571459</v>
      </c>
      <c r="D3" s="23">
        <f aca="true" t="shared" si="1" ref="D3:D8">POWER(C3,2)</f>
        <v>0.4132653061224529</v>
      </c>
    </row>
    <row r="4" spans="1:4" ht="15">
      <c r="A4" s="1">
        <v>1997</v>
      </c>
      <c r="B4" s="1">
        <v>44.3</v>
      </c>
      <c r="C4" s="3">
        <f t="shared" si="0"/>
        <v>8.757142857142853</v>
      </c>
      <c r="D4" s="23">
        <f t="shared" si="1"/>
        <v>76.68755102040808</v>
      </c>
    </row>
    <row r="5" spans="1:4" ht="15">
      <c r="A5" s="1">
        <v>1998</v>
      </c>
      <c r="B5" s="1">
        <v>27</v>
      </c>
      <c r="C5" s="3">
        <f t="shared" si="0"/>
        <v>-8.542857142857144</v>
      </c>
      <c r="D5" s="23">
        <f t="shared" si="1"/>
        <v>72.98040816326534</v>
      </c>
    </row>
    <row r="6" spans="1:4" ht="15">
      <c r="A6" s="1">
        <v>1999</v>
      </c>
      <c r="B6" s="1">
        <v>31</v>
      </c>
      <c r="C6" s="3">
        <f t="shared" si="0"/>
        <v>-4.5428571428571445</v>
      </c>
      <c r="D6" s="23">
        <f t="shared" si="1"/>
        <v>20.63755102040818</v>
      </c>
    </row>
    <row r="7" spans="1:4" ht="15">
      <c r="A7" s="1">
        <v>2000</v>
      </c>
      <c r="B7" s="1">
        <v>34.5</v>
      </c>
      <c r="C7" s="3">
        <f t="shared" si="0"/>
        <v>-1.0428571428571445</v>
      </c>
      <c r="D7" s="23">
        <f t="shared" si="1"/>
        <v>1.0875510204081666</v>
      </c>
    </row>
    <row r="8" spans="1:4" ht="15">
      <c r="A8" s="1">
        <v>2001</v>
      </c>
      <c r="B8" s="1">
        <v>47</v>
      </c>
      <c r="C8" s="3">
        <f t="shared" si="0"/>
        <v>11.457142857142856</v>
      </c>
      <c r="D8" s="23">
        <f t="shared" si="1"/>
        <v>131.26612244897956</v>
      </c>
    </row>
    <row r="9" spans="1:5" ht="31.5" customHeight="1">
      <c r="A9" s="2" t="s">
        <v>14</v>
      </c>
      <c r="B9" s="3">
        <f>AVERAGE(B2:B8)</f>
        <v>35.542857142857144</v>
      </c>
      <c r="C9" s="24" t="s">
        <v>15</v>
      </c>
      <c r="D9" s="23">
        <f>AVERAGE(D2:D8)</f>
        <v>47.52816326530611</v>
      </c>
      <c r="E9" s="6"/>
    </row>
    <row r="10" spans="1:4" ht="15">
      <c r="A10" s="1"/>
      <c r="B10" s="1"/>
      <c r="C10" s="24" t="s">
        <v>15</v>
      </c>
      <c r="D10" s="25">
        <f>VARP(D2:D8)</f>
        <v>1990.0451130362335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showFormulas="1" zoomScalePageLayoutView="0" workbookViewId="0" topLeftCell="A16">
      <selection activeCell="A18" sqref="A18:G25"/>
    </sheetView>
  </sheetViews>
  <sheetFormatPr defaultColWidth="9.140625" defaultRowHeight="15"/>
  <cols>
    <col min="1" max="1" width="6.8515625" style="0" customWidth="1"/>
    <col min="2" max="4" width="5.7109375" style="0" bestFit="1" customWidth="1"/>
    <col min="5" max="6" width="5.57421875" style="0" bestFit="1" customWidth="1"/>
    <col min="7" max="7" width="8.28125" style="0" customWidth="1"/>
    <col min="8" max="8" width="6.00390625" style="0" bestFit="1" customWidth="1"/>
    <col min="9" max="9" width="5.57421875" style="0" bestFit="1" customWidth="1"/>
    <col min="10" max="10" width="5.7109375" style="0" bestFit="1" customWidth="1"/>
    <col min="11" max="11" width="5.8515625" style="0" bestFit="1" customWidth="1"/>
    <col min="12" max="12" width="5.7109375" style="0" bestFit="1" customWidth="1"/>
    <col min="13" max="13" width="8.57421875" style="0" customWidth="1"/>
  </cols>
  <sheetData>
    <row r="1" spans="1:11" ht="15">
      <c r="A1" s="1" t="s">
        <v>16</v>
      </c>
      <c r="B1" s="1">
        <v>1992</v>
      </c>
      <c r="C1" s="1">
        <v>1993</v>
      </c>
      <c r="D1" s="1">
        <v>1994</v>
      </c>
      <c r="E1" s="1">
        <v>1995</v>
      </c>
      <c r="F1" s="1">
        <v>1996</v>
      </c>
      <c r="G1" s="1">
        <v>1997</v>
      </c>
      <c r="H1" s="1">
        <v>1998</v>
      </c>
      <c r="I1" s="1">
        <v>1999</v>
      </c>
      <c r="J1" s="1">
        <v>2000</v>
      </c>
      <c r="K1" s="1">
        <v>2001</v>
      </c>
    </row>
    <row r="2" spans="1:11" ht="45">
      <c r="A2" s="2" t="s">
        <v>17</v>
      </c>
      <c r="B2" s="1">
        <v>18</v>
      </c>
      <c r="C2" s="1">
        <v>17.1</v>
      </c>
      <c r="D2" s="1">
        <v>15.3</v>
      </c>
      <c r="E2" s="1">
        <v>13.1</v>
      </c>
      <c r="F2" s="1">
        <v>14.9</v>
      </c>
      <c r="G2" s="1">
        <v>17.8</v>
      </c>
      <c r="H2" s="1">
        <v>12.9</v>
      </c>
      <c r="I2" s="1">
        <v>14.4</v>
      </c>
      <c r="J2" s="1">
        <v>15.6</v>
      </c>
      <c r="K2" s="1">
        <v>19.4</v>
      </c>
    </row>
    <row r="18" spans="1:7" ht="34.5" customHeight="1">
      <c r="A18" s="1" t="s">
        <v>16</v>
      </c>
      <c r="B18" s="1">
        <v>1992</v>
      </c>
      <c r="C18" s="1">
        <v>1993</v>
      </c>
      <c r="D18" s="1">
        <v>1994</v>
      </c>
      <c r="E18" s="1">
        <v>1995</v>
      </c>
      <c r="F18" s="1">
        <v>1996</v>
      </c>
      <c r="G18" s="9" t="s">
        <v>19</v>
      </c>
    </row>
    <row r="19" spans="1:7" ht="39.75" customHeight="1">
      <c r="A19" s="2" t="s">
        <v>17</v>
      </c>
      <c r="B19" s="1">
        <v>18</v>
      </c>
      <c r="C19" s="1">
        <v>17.1</v>
      </c>
      <c r="D19" s="1">
        <v>15.3</v>
      </c>
      <c r="E19" s="1">
        <v>13.1</v>
      </c>
      <c r="F19" s="1">
        <v>14.9</v>
      </c>
      <c r="G19" s="7">
        <f>AVERAGE(B19:F19)</f>
        <v>15.680000000000001</v>
      </c>
    </row>
    <row r="20" spans="1:7" ht="48.75" customHeight="1">
      <c r="A20" s="2" t="s">
        <v>18</v>
      </c>
      <c r="B20" s="1">
        <f>B19-$G$19</f>
        <v>2.3199999999999985</v>
      </c>
      <c r="C20" s="1">
        <f>C19-$G$19</f>
        <v>1.42</v>
      </c>
      <c r="D20" s="1">
        <f>D19-$G$19</f>
        <v>-0.3800000000000008</v>
      </c>
      <c r="E20" s="1">
        <f>E19-$G$19</f>
        <v>-2.580000000000002</v>
      </c>
      <c r="F20" s="1">
        <f>F19-$G$19</f>
        <v>-0.7800000000000011</v>
      </c>
      <c r="G20" s="1"/>
    </row>
    <row r="21" spans="1:7" ht="36" customHeight="1">
      <c r="A21" s="11" t="s">
        <v>21</v>
      </c>
      <c r="B21" s="1">
        <f>B20^2</f>
        <v>5.382399999999993</v>
      </c>
      <c r="C21" s="1">
        <f>C20^2</f>
        <v>2.0164</v>
      </c>
      <c r="D21" s="1">
        <f>D20^2</f>
        <v>0.14440000000000058</v>
      </c>
      <c r="E21" s="1">
        <f>E20^2</f>
        <v>6.656400000000009</v>
      </c>
      <c r="F21" s="1">
        <f>F20^2</f>
        <v>0.6084000000000018</v>
      </c>
      <c r="G21" s="1"/>
    </row>
    <row r="22" spans="1:7" ht="36" customHeight="1">
      <c r="A22" s="1" t="s">
        <v>16</v>
      </c>
      <c r="B22" s="2">
        <v>1997</v>
      </c>
      <c r="C22" s="2">
        <v>1998</v>
      </c>
      <c r="D22" s="2">
        <v>1999</v>
      </c>
      <c r="E22" s="2">
        <v>2000</v>
      </c>
      <c r="F22" s="2">
        <v>2001</v>
      </c>
      <c r="G22" s="10" t="s">
        <v>20</v>
      </c>
    </row>
    <row r="23" spans="1:7" ht="48.75" customHeight="1">
      <c r="A23" s="2" t="s">
        <v>17</v>
      </c>
      <c r="B23" s="1">
        <v>17.8</v>
      </c>
      <c r="C23" s="1">
        <v>12.9</v>
      </c>
      <c r="D23" s="1">
        <v>14.4</v>
      </c>
      <c r="E23" s="1">
        <v>15.6</v>
      </c>
      <c r="F23" s="1">
        <v>19.4</v>
      </c>
      <c r="G23" s="8">
        <f>AVERAGE(B23:F23)</f>
        <v>16.02</v>
      </c>
    </row>
    <row r="24" spans="1:7" ht="33" customHeight="1">
      <c r="A24" s="2" t="s">
        <v>18</v>
      </c>
      <c r="B24" s="1">
        <f>B23-$G$23</f>
        <v>1.7800000000000011</v>
      </c>
      <c r="C24" s="1">
        <f>C23-$G$23</f>
        <v>-3.119999999999999</v>
      </c>
      <c r="D24" s="1">
        <f>D23-$G$23</f>
        <v>-1.6199999999999992</v>
      </c>
      <c r="E24" s="1">
        <f>E23-$G$23</f>
        <v>-0.41999999999999993</v>
      </c>
      <c r="F24" s="1">
        <f>F23-$G$23</f>
        <v>3.379999999999999</v>
      </c>
      <c r="G24" s="1"/>
    </row>
    <row r="25" spans="1:7" ht="30.75" customHeight="1">
      <c r="A25" s="11" t="s">
        <v>21</v>
      </c>
      <c r="B25" s="1">
        <f>B24^2</f>
        <v>3.168400000000004</v>
      </c>
      <c r="C25" s="1">
        <f>C24^2</f>
        <v>9.734399999999996</v>
      </c>
      <c r="D25" s="1">
        <f>D24^2</f>
        <v>2.6243999999999974</v>
      </c>
      <c r="E25" s="1">
        <f>E24^2</f>
        <v>0.17639999999999995</v>
      </c>
      <c r="F25" s="1">
        <f>F24^2</f>
        <v>11.424399999999993</v>
      </c>
      <c r="G25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6">
      <selection activeCell="A23" sqref="A23:G30"/>
    </sheetView>
  </sheetViews>
  <sheetFormatPr defaultColWidth="9.140625" defaultRowHeight="15"/>
  <cols>
    <col min="1" max="1" width="12.8515625" style="0" customWidth="1"/>
    <col min="2" max="11" width="5.00390625" style="0" bestFit="1" customWidth="1"/>
  </cols>
  <sheetData>
    <row r="1" spans="1:11" ht="15">
      <c r="A1" s="1" t="s">
        <v>16</v>
      </c>
      <c r="B1" s="1">
        <v>1998</v>
      </c>
      <c r="C1" s="1">
        <v>1995</v>
      </c>
      <c r="D1" s="1">
        <v>1999</v>
      </c>
      <c r="E1" s="1">
        <v>1996</v>
      </c>
      <c r="F1" s="1">
        <v>1994</v>
      </c>
      <c r="G1" s="1">
        <v>2000</v>
      </c>
      <c r="H1" s="1">
        <v>1993</v>
      </c>
      <c r="I1" s="1">
        <v>1997</v>
      </c>
      <c r="J1" s="1">
        <v>1992</v>
      </c>
      <c r="K1" s="1">
        <v>2001</v>
      </c>
    </row>
    <row r="2" spans="1:11" ht="32.25" customHeight="1">
      <c r="A2" s="2" t="s">
        <v>17</v>
      </c>
      <c r="B2" s="1">
        <v>12.9</v>
      </c>
      <c r="C2" s="1">
        <v>13.1</v>
      </c>
      <c r="D2" s="1">
        <v>14.4</v>
      </c>
      <c r="E2" s="1">
        <v>14.9</v>
      </c>
      <c r="F2" s="1">
        <v>15.3</v>
      </c>
      <c r="G2" s="1">
        <v>15.6</v>
      </c>
      <c r="H2" s="1">
        <v>17.1</v>
      </c>
      <c r="I2" s="1">
        <v>17.8</v>
      </c>
      <c r="J2" s="1">
        <v>18</v>
      </c>
      <c r="K2" s="1">
        <v>19.4</v>
      </c>
    </row>
    <row r="19" spans="1:11" ht="15">
      <c r="A19" s="1" t="s">
        <v>16</v>
      </c>
      <c r="B19" s="1">
        <v>1998</v>
      </c>
      <c r="C19" s="1">
        <v>1995</v>
      </c>
      <c r="D19" s="1">
        <v>1999</v>
      </c>
      <c r="E19" s="1">
        <v>1996</v>
      </c>
      <c r="F19" s="1">
        <v>1994</v>
      </c>
      <c r="G19" s="1">
        <v>2000</v>
      </c>
      <c r="H19" s="1">
        <v>1993</v>
      </c>
      <c r="I19" s="1">
        <v>1997</v>
      </c>
      <c r="J19" s="1">
        <v>1992</v>
      </c>
      <c r="K19" s="1">
        <v>2001</v>
      </c>
    </row>
    <row r="20" spans="1:11" ht="30">
      <c r="A20" s="2" t="s">
        <v>17</v>
      </c>
      <c r="B20" s="1">
        <v>12.9</v>
      </c>
      <c r="C20" s="1">
        <v>13.1</v>
      </c>
      <c r="D20" s="1">
        <v>14.4</v>
      </c>
      <c r="E20" s="1">
        <v>14.9</v>
      </c>
      <c r="F20" s="1">
        <v>15.3</v>
      </c>
      <c r="G20" s="1">
        <v>15.6</v>
      </c>
      <c r="H20" s="1">
        <v>17.1</v>
      </c>
      <c r="I20" s="1">
        <v>17.8</v>
      </c>
      <c r="J20" s="1">
        <v>18</v>
      </c>
      <c r="K20" s="1">
        <v>19.4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0">
      <selection activeCell="C15" sqref="C15"/>
    </sheetView>
  </sheetViews>
  <sheetFormatPr defaultColWidth="9.140625" defaultRowHeight="15"/>
  <cols>
    <col min="1" max="1" width="10.00390625" style="0" bestFit="1" customWidth="1"/>
    <col min="2" max="2" width="12.8515625" style="0" bestFit="1" customWidth="1"/>
    <col min="3" max="3" width="12.57421875" style="0" customWidth="1"/>
  </cols>
  <sheetData>
    <row r="1" spans="1:3" ht="30">
      <c r="A1" s="2" t="s">
        <v>6</v>
      </c>
      <c r="B1" s="2" t="s">
        <v>7</v>
      </c>
      <c r="C1" s="2" t="s">
        <v>8</v>
      </c>
    </row>
    <row r="2" spans="1:3" ht="15">
      <c r="A2" s="1">
        <v>1</v>
      </c>
      <c r="B2" s="1">
        <v>190</v>
      </c>
      <c r="C2" s="1">
        <v>185</v>
      </c>
    </row>
    <row r="3" spans="1:3" ht="15">
      <c r="A3" s="1">
        <v>2</v>
      </c>
      <c r="B3" s="1">
        <v>205</v>
      </c>
      <c r="C3" s="1">
        <v>200</v>
      </c>
    </row>
    <row r="4" spans="1:3" ht="15">
      <c r="A4" s="1">
        <v>3</v>
      </c>
      <c r="B4" s="1">
        <v>195</v>
      </c>
      <c r="C4" s="1">
        <v>215</v>
      </c>
    </row>
    <row r="5" spans="1:3" ht="15">
      <c r="A5" s="1">
        <v>4</v>
      </c>
      <c r="B5" s="1">
        <v>210</v>
      </c>
      <c r="C5" s="1">
        <v>190</v>
      </c>
    </row>
    <row r="6" spans="1:3" ht="15">
      <c r="A6" s="1">
        <v>5</v>
      </c>
      <c r="B6" s="1">
        <v>200</v>
      </c>
      <c r="C6" s="1">
        <v>190</v>
      </c>
    </row>
    <row r="7" spans="1:3" ht="30" customHeight="1">
      <c r="A7" s="2" t="s">
        <v>11</v>
      </c>
      <c r="B7" s="1">
        <f>MAX(B2:B6)</f>
        <v>210</v>
      </c>
      <c r="C7" s="1">
        <f>MAX(C2:C6)</f>
        <v>215</v>
      </c>
    </row>
    <row r="8" spans="1:3" ht="30">
      <c r="A8" s="2" t="s">
        <v>10</v>
      </c>
      <c r="B8" s="1">
        <f>MIN(B2:B7)</f>
        <v>190</v>
      </c>
      <c r="C8" s="1">
        <f>MIN(C2:C7)</f>
        <v>185</v>
      </c>
    </row>
    <row r="9" spans="1:3" ht="15">
      <c r="A9" s="1" t="s">
        <v>9</v>
      </c>
      <c r="B9" s="1">
        <f>MAX(B2:B7)-MIN(B2:B7)</f>
        <v>20</v>
      </c>
      <c r="C9" s="1">
        <f>MAX(C2:C7)-MIN(C2:C7)</f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showFormulas="1" zoomScalePageLayoutView="0" workbookViewId="0" topLeftCell="A1">
      <selection activeCell="E1" sqref="E1:N15"/>
    </sheetView>
  </sheetViews>
  <sheetFormatPr defaultColWidth="9.140625" defaultRowHeight="15"/>
  <cols>
    <col min="1" max="1" width="4.00390625" style="0" customWidth="1"/>
    <col min="2" max="2" width="7.00390625" style="0" customWidth="1"/>
    <col min="3" max="3" width="10.57421875" style="0" customWidth="1"/>
    <col min="5" max="5" width="10.8515625" style="0" bestFit="1" customWidth="1"/>
    <col min="6" max="6" width="6.57421875" style="0" bestFit="1" customWidth="1"/>
    <col min="7" max="11" width="5.57421875" style="0" bestFit="1" customWidth="1"/>
  </cols>
  <sheetData>
    <row r="1" spans="1:11" ht="53.25" customHeight="1" thickBot="1">
      <c r="A1" s="4" t="s">
        <v>22</v>
      </c>
      <c r="B1" s="4" t="s">
        <v>23</v>
      </c>
      <c r="C1" s="4" t="s">
        <v>24</v>
      </c>
      <c r="D1" s="12"/>
      <c r="E1" s="26"/>
      <c r="F1" s="27"/>
      <c r="G1" s="27"/>
      <c r="H1" s="27"/>
      <c r="I1" s="27"/>
      <c r="J1" s="27"/>
      <c r="K1" s="27"/>
    </row>
    <row r="2" spans="1:5" ht="15.75" thickBot="1">
      <c r="A2" s="5">
        <v>1</v>
      </c>
      <c r="B2" s="5">
        <v>9</v>
      </c>
      <c r="C2" s="5">
        <f aca="true" t="shared" si="0" ref="C2:C7">B2/$B$8</f>
        <v>0.18</v>
      </c>
      <c r="E2" s="26"/>
    </row>
    <row r="3" spans="1:11" ht="15.75" thickBot="1">
      <c r="A3" s="5">
        <v>2</v>
      </c>
      <c r="B3" s="5">
        <v>6</v>
      </c>
      <c r="C3" s="5">
        <f t="shared" si="0"/>
        <v>0.12</v>
      </c>
      <c r="F3" s="13"/>
      <c r="G3" s="13"/>
      <c r="H3" s="13"/>
      <c r="I3" s="13"/>
      <c r="J3" s="13"/>
      <c r="K3" s="13"/>
    </row>
    <row r="4" spans="1:11" ht="15.75" thickBot="1">
      <c r="A4" s="5">
        <v>3</v>
      </c>
      <c r="B4" s="5">
        <v>8</v>
      </c>
      <c r="C4" s="5">
        <f t="shared" si="0"/>
        <v>0.16</v>
      </c>
      <c r="F4" s="13"/>
      <c r="G4" s="13"/>
      <c r="H4" s="13"/>
      <c r="I4" s="13"/>
      <c r="J4" s="13"/>
      <c r="K4" s="13"/>
    </row>
    <row r="5" spans="1:11" ht="15.75" thickBot="1">
      <c r="A5" s="5">
        <v>4</v>
      </c>
      <c r="B5" s="5">
        <v>11</v>
      </c>
      <c r="C5" s="5">
        <f t="shared" si="0"/>
        <v>0.22</v>
      </c>
      <c r="F5" s="13"/>
      <c r="G5" s="13"/>
      <c r="H5" s="13"/>
      <c r="I5" s="13"/>
      <c r="J5" s="13"/>
      <c r="K5" s="13"/>
    </row>
    <row r="6" spans="1:11" ht="15.75" thickBot="1">
      <c r="A6" s="5">
        <v>5</v>
      </c>
      <c r="B6" s="5">
        <v>9</v>
      </c>
      <c r="C6" s="5">
        <f t="shared" si="0"/>
        <v>0.18</v>
      </c>
      <c r="F6" s="13"/>
      <c r="G6" s="13"/>
      <c r="H6" s="13"/>
      <c r="I6" s="13"/>
      <c r="J6" s="13"/>
      <c r="K6" s="13"/>
    </row>
    <row r="7" spans="1:11" ht="15.75" thickBot="1">
      <c r="A7" s="5">
        <v>6</v>
      </c>
      <c r="B7" s="5">
        <v>7</v>
      </c>
      <c r="C7" s="5">
        <f t="shared" si="0"/>
        <v>0.14</v>
      </c>
      <c r="F7" s="13"/>
      <c r="G7" s="13"/>
      <c r="H7" s="13"/>
      <c r="I7" s="13"/>
      <c r="J7" s="13"/>
      <c r="K7" s="13"/>
    </row>
    <row r="8" spans="1:11" ht="15.75" thickBot="1">
      <c r="A8" s="5"/>
      <c r="B8" s="5">
        <f>SUM(B2:B7)</f>
        <v>50</v>
      </c>
      <c r="C8" s="5">
        <f>SUM(C2:C7)</f>
        <v>0.9999999999999999</v>
      </c>
      <c r="F8" s="13"/>
      <c r="G8" s="13"/>
      <c r="H8" s="13"/>
      <c r="I8" s="13"/>
      <c r="J8" s="13"/>
      <c r="K8" s="13"/>
    </row>
    <row r="9" spans="6:11" ht="15">
      <c r="F9" s="13"/>
      <c r="G9" s="13"/>
      <c r="H9" s="13"/>
      <c r="I9" s="13"/>
      <c r="J9" s="13"/>
      <c r="K9" s="13"/>
    </row>
    <row r="10" spans="6:11" ht="15">
      <c r="F10" s="13"/>
      <c r="G10" s="13"/>
      <c r="H10" s="13"/>
      <c r="I10" s="13"/>
      <c r="J10" s="13"/>
      <c r="K10" s="13"/>
    </row>
    <row r="11" spans="6:11" ht="15">
      <c r="F11" s="13"/>
      <c r="G11" s="13"/>
      <c r="H11" s="13"/>
      <c r="I11" s="13"/>
      <c r="J11" s="13"/>
      <c r="K11" s="13"/>
    </row>
    <row r="12" spans="6:11" ht="15">
      <c r="F12" s="13"/>
      <c r="G12" s="13"/>
      <c r="H12" s="13"/>
      <c r="I12" s="13"/>
      <c r="J12" s="13"/>
      <c r="K12" s="13"/>
    </row>
    <row r="13" spans="6:11" ht="15">
      <c r="F13" s="13"/>
      <c r="G13" s="13"/>
      <c r="H13" s="13"/>
      <c r="I13" s="13"/>
      <c r="J13" s="13"/>
      <c r="K13" s="13"/>
    </row>
  </sheetData>
  <sheetProtection/>
  <mergeCells count="2">
    <mergeCell ref="E1:E2"/>
    <mergeCell ref="F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showFormulas="1" zoomScalePageLayoutView="0" workbookViewId="0" topLeftCell="A1">
      <selection activeCell="A1" sqref="A1:H18"/>
    </sheetView>
  </sheetViews>
  <sheetFormatPr defaultColWidth="9.140625" defaultRowHeight="15"/>
  <cols>
    <col min="1" max="1" width="4.421875" style="0" customWidth="1"/>
    <col min="2" max="2" width="2.57421875" style="0" customWidth="1"/>
    <col min="3" max="3" width="2.8515625" style="0" customWidth="1"/>
    <col min="4" max="4" width="3.140625" style="0" customWidth="1"/>
    <col min="5" max="5" width="3.421875" style="0" customWidth="1"/>
    <col min="6" max="6" width="2.8515625" style="0" customWidth="1"/>
    <col min="7" max="7" width="2.7109375" style="0" customWidth="1"/>
    <col min="8" max="8" width="11.00390625" style="0" customWidth="1"/>
  </cols>
  <sheetData>
    <row r="1" spans="1:8" ht="15.75" thickBot="1">
      <c r="A1" s="5"/>
      <c r="B1" s="5" t="s">
        <v>25</v>
      </c>
      <c r="C1" s="5" t="s">
        <v>26</v>
      </c>
      <c r="D1" s="5" t="s">
        <v>27</v>
      </c>
      <c r="E1" s="5" t="s">
        <v>28</v>
      </c>
      <c r="F1" s="5" t="s">
        <v>29</v>
      </c>
      <c r="G1" s="5" t="s">
        <v>30</v>
      </c>
      <c r="H1" s="5" t="s">
        <v>31</v>
      </c>
    </row>
    <row r="2" spans="1:8" ht="15.75" thickBot="1">
      <c r="A2" s="5" t="s">
        <v>32</v>
      </c>
      <c r="B2" s="5">
        <v>21</v>
      </c>
      <c r="C2" s="5">
        <v>37</v>
      </c>
      <c r="D2" s="5">
        <v>32</v>
      </c>
      <c r="E2" s="5">
        <v>28</v>
      </c>
      <c r="F2" s="5">
        <v>36</v>
      </c>
      <c r="G2" s="5">
        <v>20</v>
      </c>
      <c r="H2" s="5">
        <v>14</v>
      </c>
    </row>
    <row r="3" spans="1:8" ht="15.75" thickBot="1">
      <c r="A3" s="5" t="s">
        <v>33</v>
      </c>
      <c r="B3" s="5">
        <v>22</v>
      </c>
      <c r="C3" s="5">
        <v>23</v>
      </c>
      <c r="D3" s="5">
        <v>23</v>
      </c>
      <c r="E3" s="5">
        <v>31</v>
      </c>
      <c r="F3" s="5">
        <v>30</v>
      </c>
      <c r="G3" s="5">
        <v>30</v>
      </c>
      <c r="H3" s="5">
        <v>27</v>
      </c>
    </row>
    <row r="4" spans="1:8" ht="15.75" thickBot="1">
      <c r="A4" s="5" t="s">
        <v>34</v>
      </c>
      <c r="B4" s="5">
        <v>25</v>
      </c>
      <c r="C4" s="5">
        <v>30</v>
      </c>
      <c r="D4" s="5">
        <v>34</v>
      </c>
      <c r="E4" s="5">
        <v>25</v>
      </c>
      <c r="F4" s="5">
        <v>28</v>
      </c>
      <c r="G4" s="5">
        <v>18</v>
      </c>
      <c r="H4" s="5">
        <v>27</v>
      </c>
    </row>
    <row r="5" spans="1:8" ht="15.75" thickBot="1">
      <c r="A5" s="5" t="s">
        <v>35</v>
      </c>
      <c r="B5" s="5">
        <v>18</v>
      </c>
      <c r="C5" s="5">
        <v>28</v>
      </c>
      <c r="D5" s="5">
        <v>21</v>
      </c>
      <c r="E5" s="5">
        <v>25</v>
      </c>
      <c r="F5" s="5">
        <v>26</v>
      </c>
      <c r="G5" s="5">
        <v>26</v>
      </c>
      <c r="H5" s="5">
        <v>32</v>
      </c>
    </row>
    <row r="6" spans="1:8" ht="15.75" thickBot="1">
      <c r="A6" s="5" t="s">
        <v>36</v>
      </c>
      <c r="B6" s="5">
        <v>27</v>
      </c>
      <c r="C6" s="5">
        <v>30</v>
      </c>
      <c r="D6" s="5">
        <v>25</v>
      </c>
      <c r="E6" s="5">
        <v>26</v>
      </c>
      <c r="F6" s="5">
        <v>27</v>
      </c>
      <c r="G6" s="5">
        <v>28</v>
      </c>
      <c r="H6" s="5">
        <v>25</v>
      </c>
    </row>
    <row r="7" spans="1:8" ht="15.75" thickBot="1">
      <c r="A7" s="5" t="s">
        <v>37</v>
      </c>
      <c r="B7" s="5">
        <v>22</v>
      </c>
      <c r="C7" s="5">
        <v>19</v>
      </c>
      <c r="D7" s="5">
        <v>30</v>
      </c>
      <c r="E7" s="5">
        <v>31</v>
      </c>
      <c r="F7" s="5">
        <v>29</v>
      </c>
      <c r="G7" s="5">
        <v>30</v>
      </c>
      <c r="H7" s="5">
        <v>26</v>
      </c>
    </row>
    <row r="8" spans="1:8" ht="15.75" thickBot="1">
      <c r="A8" s="5" t="s">
        <v>38</v>
      </c>
      <c r="B8" s="5">
        <v>28</v>
      </c>
      <c r="C8" s="5">
        <v>27</v>
      </c>
      <c r="D8" s="5">
        <v>16</v>
      </c>
      <c r="E8" s="5">
        <v>25</v>
      </c>
      <c r="F8" s="5">
        <v>31</v>
      </c>
      <c r="G8" s="5">
        <v>22</v>
      </c>
      <c r="H8" s="5">
        <v>33</v>
      </c>
    </row>
    <row r="9" spans="1:8" ht="15.75" thickBot="1">
      <c r="A9" s="5" t="s">
        <v>39</v>
      </c>
      <c r="B9" s="5">
        <v>28</v>
      </c>
      <c r="C9" s="5">
        <v>28</v>
      </c>
      <c r="D9" s="5">
        <v>30</v>
      </c>
      <c r="E9" s="5">
        <v>22</v>
      </c>
      <c r="F9" s="5">
        <v>25</v>
      </c>
      <c r="G9" s="5">
        <v>22</v>
      </c>
      <c r="H9" s="5">
        <v>20</v>
      </c>
    </row>
    <row r="10" spans="1:8" ht="15.75" thickBot="1">
      <c r="A10" s="5" t="s">
        <v>40</v>
      </c>
      <c r="B10" s="5">
        <v>22</v>
      </c>
      <c r="C10" s="5">
        <v>25</v>
      </c>
      <c r="D10" s="5">
        <v>31</v>
      </c>
      <c r="E10" s="5">
        <v>32</v>
      </c>
      <c r="F10" s="5">
        <v>30</v>
      </c>
      <c r="G10" s="5">
        <v>22</v>
      </c>
      <c r="H10" s="5">
        <v>28</v>
      </c>
    </row>
    <row r="11" spans="1:8" ht="15.75" thickBot="1">
      <c r="A11" s="5" t="s">
        <v>41</v>
      </c>
      <c r="B11" s="5">
        <v>28</v>
      </c>
      <c r="C11" s="5">
        <v>21</v>
      </c>
      <c r="D11" s="5">
        <v>25</v>
      </c>
      <c r="E11" s="5">
        <v>31</v>
      </c>
      <c r="F11" s="5">
        <v>30</v>
      </c>
      <c r="G11" s="5">
        <v>25</v>
      </c>
      <c r="H11" s="5">
        <v>28</v>
      </c>
    </row>
    <row r="12" spans="1:8" ht="15.75" thickBot="1">
      <c r="A12" s="5" t="s">
        <v>42</v>
      </c>
      <c r="B12" s="5">
        <v>28</v>
      </c>
      <c r="C12" s="5">
        <v>24</v>
      </c>
      <c r="D12" s="5">
        <v>22</v>
      </c>
      <c r="E12" s="5">
        <v>21</v>
      </c>
      <c r="F12" s="5">
        <v>30</v>
      </c>
      <c r="G12" s="5">
        <v>26</v>
      </c>
      <c r="H12" s="5">
        <v>25</v>
      </c>
    </row>
    <row r="13" spans="1:8" ht="15.75" thickBot="1">
      <c r="A13" s="5" t="s">
        <v>43</v>
      </c>
      <c r="B13" s="5">
        <v>27</v>
      </c>
      <c r="C13" s="5">
        <v>29</v>
      </c>
      <c r="D13" s="5">
        <v>21</v>
      </c>
      <c r="E13" s="5">
        <v>20</v>
      </c>
      <c r="F13" s="5">
        <v>28</v>
      </c>
      <c r="G13" s="5">
        <v>27</v>
      </c>
      <c r="H13" s="5">
        <v>25</v>
      </c>
    </row>
    <row r="14" spans="1:8" ht="15.75" thickBot="1">
      <c r="A14" s="28" t="s">
        <v>48</v>
      </c>
      <c r="B14" s="28"/>
      <c r="C14" s="28"/>
      <c r="D14" s="28"/>
      <c r="E14" s="28"/>
      <c r="F14" s="28"/>
      <c r="G14" s="28"/>
      <c r="H14" s="5">
        <f>SUM(B2:H13)</f>
        <v>2200</v>
      </c>
    </row>
    <row r="15" spans="1:8" ht="15.75" thickBot="1">
      <c r="A15" s="28" t="s">
        <v>44</v>
      </c>
      <c r="B15" s="28"/>
      <c r="C15" s="28"/>
      <c r="D15" s="28"/>
      <c r="E15" s="28"/>
      <c r="F15" s="28"/>
      <c r="G15" s="28"/>
      <c r="H15" s="14">
        <f>H6/H14</f>
        <v>0.011363636363636364</v>
      </c>
    </row>
    <row r="16" spans="1:8" ht="15.75" thickBot="1">
      <c r="A16" s="28" t="s">
        <v>45</v>
      </c>
      <c r="B16" s="28"/>
      <c r="C16" s="28"/>
      <c r="D16" s="28"/>
      <c r="E16" s="28"/>
      <c r="F16" s="28"/>
      <c r="G16" s="28"/>
      <c r="H16" s="14">
        <f>SUM(E2,E3,E13)/H14</f>
        <v>0.03590909090909091</v>
      </c>
    </row>
    <row r="17" spans="1:8" ht="15.75" thickBot="1">
      <c r="A17" s="28" t="s">
        <v>46</v>
      </c>
      <c r="B17" s="28"/>
      <c r="C17" s="28"/>
      <c r="D17" s="28"/>
      <c r="E17" s="28"/>
      <c r="F17" s="28"/>
      <c r="G17" s="28"/>
      <c r="H17" s="14">
        <f>SUM(B2:B13)/H14</f>
        <v>0.13454545454545455</v>
      </c>
    </row>
    <row r="18" spans="1:8" ht="15.75" thickBot="1">
      <c r="A18" s="28" t="s">
        <v>47</v>
      </c>
      <c r="B18" s="28"/>
      <c r="C18" s="28"/>
      <c r="D18" s="28"/>
      <c r="E18" s="28"/>
      <c r="F18" s="28"/>
      <c r="G18" s="28"/>
      <c r="H18" s="14">
        <f>SUM(B4:H6)/H14</f>
        <v>0.25045454545454543</v>
      </c>
    </row>
  </sheetData>
  <sheetProtection/>
  <mergeCells count="5">
    <mergeCell ref="A14:G14"/>
    <mergeCell ref="A15:G15"/>
    <mergeCell ref="A16:G16"/>
    <mergeCell ref="A17:G17"/>
    <mergeCell ref="A18:G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1"/>
  <sheetViews>
    <sheetView showFormulas="1" zoomScalePageLayoutView="0" workbookViewId="0" topLeftCell="A25">
      <selection activeCell="A1" sqref="A1:D51"/>
    </sheetView>
  </sheetViews>
  <sheetFormatPr defaultColWidth="9.140625" defaultRowHeight="15"/>
  <cols>
    <col min="1" max="1" width="5.00390625" style="0" customWidth="1"/>
    <col min="2" max="2" width="13.00390625" style="0" bestFit="1" customWidth="1"/>
    <col min="3" max="3" width="10.28125" style="0" bestFit="1" customWidth="1"/>
    <col min="4" max="4" width="5.28125" style="0" customWidth="1"/>
  </cols>
  <sheetData>
    <row r="1" spans="1:4" ht="60">
      <c r="A1" s="2" t="s">
        <v>49</v>
      </c>
      <c r="B1" s="2" t="s">
        <v>22</v>
      </c>
      <c r="C1" s="2" t="s">
        <v>50</v>
      </c>
      <c r="D1" s="2" t="s">
        <v>51</v>
      </c>
    </row>
    <row r="2" spans="1:4" ht="15">
      <c r="A2" s="1">
        <f ca="1">RAND()</f>
        <v>0.16540110059124213</v>
      </c>
      <c r="B2" s="1">
        <f ca="1">FLOOR(RAND()*6,1)+1</f>
        <v>1</v>
      </c>
      <c r="C2" s="1">
        <f>COUNTIF(B2:B51,1)</f>
        <v>11</v>
      </c>
      <c r="D2" s="1">
        <f>C2/$C$8</f>
        <v>0.23404255319148937</v>
      </c>
    </row>
    <row r="3" spans="1:4" ht="15">
      <c r="A3" s="1">
        <f aca="true" ca="1" t="shared" si="0" ref="A3:A51">RAND()</f>
        <v>0.3548705792806155</v>
      </c>
      <c r="B3" s="1">
        <f aca="true" ca="1" t="shared" si="1" ref="B3:B13">FLOOR(RAND()*6,1)+1</f>
        <v>3</v>
      </c>
      <c r="C3" s="1">
        <f>COUNTIF(B3:B52,2)</f>
        <v>12</v>
      </c>
      <c r="D3" s="1">
        <f>C3/$C$8</f>
        <v>0.2553191489361702</v>
      </c>
    </row>
    <row r="4" spans="1:4" ht="15">
      <c r="A4" s="1">
        <f ca="1" t="shared" si="0"/>
        <v>0.6210360546048719</v>
      </c>
      <c r="B4" s="1">
        <f ca="1" t="shared" si="1"/>
        <v>5</v>
      </c>
      <c r="C4" s="1">
        <f>COUNTIF(B4:B53,3)</f>
        <v>5</v>
      </c>
      <c r="D4" s="1">
        <f>C4/$C$8</f>
        <v>0.10638297872340426</v>
      </c>
    </row>
    <row r="5" spans="1:4" ht="15">
      <c r="A5" s="1">
        <f ca="1" t="shared" si="0"/>
        <v>0.12380239093041023</v>
      </c>
      <c r="B5" s="1">
        <f ca="1" t="shared" si="1"/>
        <v>5</v>
      </c>
      <c r="C5" s="1">
        <f>COUNTIF(B5:B54,4)</f>
        <v>7</v>
      </c>
      <c r="D5" s="1">
        <f>C5/$C$8</f>
        <v>0.14893617021276595</v>
      </c>
    </row>
    <row r="6" spans="1:4" ht="15">
      <c r="A6" s="1">
        <f ca="1" t="shared" si="0"/>
        <v>0.7716194109233872</v>
      </c>
      <c r="B6" s="1">
        <f ca="1" t="shared" si="1"/>
        <v>2</v>
      </c>
      <c r="C6" s="1">
        <f>COUNTIF(B6:B55,5)</f>
        <v>8</v>
      </c>
      <c r="D6" s="1">
        <f>C6/$C$8</f>
        <v>0.1702127659574468</v>
      </c>
    </row>
    <row r="7" spans="1:4" ht="15">
      <c r="A7" s="1">
        <f ca="1" t="shared" si="0"/>
        <v>0.4217453874913746</v>
      </c>
      <c r="B7" s="1">
        <f ca="1" t="shared" si="1"/>
        <v>3</v>
      </c>
      <c r="C7" s="1">
        <f>COUNTIF(B7:B56,6)</f>
        <v>4</v>
      </c>
      <c r="D7" s="1">
        <f>C7/$C$8</f>
        <v>0.0851063829787234</v>
      </c>
    </row>
    <row r="8" spans="1:4" ht="15">
      <c r="A8" s="1">
        <f ca="1" t="shared" si="0"/>
        <v>0.29504083532720315</v>
      </c>
      <c r="B8" s="1">
        <f ca="1" t="shared" si="1"/>
        <v>2</v>
      </c>
      <c r="C8" s="1">
        <f>SUM(C2:C7)</f>
        <v>47</v>
      </c>
      <c r="D8" s="1"/>
    </row>
    <row r="9" spans="1:4" ht="15">
      <c r="A9" s="1">
        <f ca="1" t="shared" si="0"/>
        <v>0.3520993554014986</v>
      </c>
      <c r="B9" s="1">
        <f ca="1" t="shared" si="1"/>
        <v>4</v>
      </c>
      <c r="C9" s="1"/>
      <c r="D9" s="1"/>
    </row>
    <row r="10" spans="1:4" ht="15">
      <c r="A10" s="1">
        <f ca="1" t="shared" si="0"/>
        <v>0.9041708979634016</v>
      </c>
      <c r="B10" s="1">
        <f ca="1" t="shared" si="1"/>
        <v>5</v>
      </c>
      <c r="C10" s="1"/>
      <c r="D10" s="1"/>
    </row>
    <row r="11" spans="1:4" ht="15">
      <c r="A11" s="1">
        <f ca="1" t="shared" si="0"/>
        <v>0.17189616280120612</v>
      </c>
      <c r="B11" s="1">
        <f ca="1" t="shared" si="1"/>
        <v>2</v>
      </c>
      <c r="C11" s="1"/>
      <c r="D11" s="1"/>
    </row>
    <row r="12" spans="1:4" ht="15">
      <c r="A12" s="1">
        <f ca="1" t="shared" si="0"/>
        <v>0.33721462660195867</v>
      </c>
      <c r="B12" s="1">
        <f ca="1" t="shared" si="1"/>
        <v>4</v>
      </c>
      <c r="C12" s="1"/>
      <c r="D12" s="1"/>
    </row>
    <row r="13" spans="1:4" ht="15">
      <c r="A13" s="1">
        <f ca="1" t="shared" si="0"/>
        <v>0.2870910324862599</v>
      </c>
      <c r="B13" s="1">
        <f ca="1" t="shared" si="1"/>
        <v>2</v>
      </c>
      <c r="C13" s="1"/>
      <c r="D13" s="1"/>
    </row>
    <row r="14" spans="1:4" ht="15">
      <c r="A14" s="1">
        <f ca="1" t="shared" si="0"/>
        <v>0.3957425282006932</v>
      </c>
      <c r="B14" s="1">
        <f aca="true" t="shared" si="2" ref="B14:B51">FLOOR(A14*6,1)+1</f>
        <v>3</v>
      </c>
      <c r="C14" s="1"/>
      <c r="D14" s="1"/>
    </row>
    <row r="15" spans="1:4" ht="15">
      <c r="A15" s="1">
        <f ca="1" t="shared" si="0"/>
        <v>0.047115410689542614</v>
      </c>
      <c r="B15" s="1">
        <f t="shared" si="2"/>
        <v>1</v>
      </c>
      <c r="C15" s="1"/>
      <c r="D15" s="1"/>
    </row>
    <row r="16" spans="1:4" ht="15">
      <c r="A16" s="1">
        <f ca="1" t="shared" si="0"/>
        <v>0.2886180586346754</v>
      </c>
      <c r="B16" s="1">
        <f t="shared" si="2"/>
        <v>2</v>
      </c>
      <c r="C16" s="1"/>
      <c r="D16" s="1"/>
    </row>
    <row r="17" spans="1:4" ht="15">
      <c r="A17" s="1">
        <f ca="1" t="shared" si="0"/>
        <v>0.9730347303926785</v>
      </c>
      <c r="B17" s="1">
        <f t="shared" si="2"/>
        <v>6</v>
      </c>
      <c r="C17" s="1"/>
      <c r="D17" s="1"/>
    </row>
    <row r="18" spans="1:4" ht="15">
      <c r="A18" s="1">
        <f ca="1" t="shared" si="0"/>
        <v>0.046908310911372375</v>
      </c>
      <c r="B18" s="1">
        <f t="shared" si="2"/>
        <v>1</v>
      </c>
      <c r="C18" s="1"/>
      <c r="D18" s="1"/>
    </row>
    <row r="19" spans="1:4" ht="15">
      <c r="A19" s="1">
        <f ca="1" t="shared" si="0"/>
        <v>0.5886639986218571</v>
      </c>
      <c r="B19" s="1">
        <f t="shared" si="2"/>
        <v>4</v>
      </c>
      <c r="C19" s="1"/>
      <c r="D19" s="1"/>
    </row>
    <row r="20" spans="1:4" ht="15">
      <c r="A20" s="1">
        <f ca="1" t="shared" si="0"/>
        <v>0.5595976747548708</v>
      </c>
      <c r="B20" s="1">
        <f t="shared" si="2"/>
        <v>4</v>
      </c>
      <c r="C20" s="1"/>
      <c r="D20" s="1"/>
    </row>
    <row r="21" spans="1:4" ht="15">
      <c r="A21" s="1">
        <f ca="1" t="shared" si="0"/>
        <v>0.5114265485681746</v>
      </c>
      <c r="B21" s="1">
        <f t="shared" si="2"/>
        <v>4</v>
      </c>
      <c r="C21" s="1"/>
      <c r="D21" s="1"/>
    </row>
    <row r="22" spans="1:4" ht="15">
      <c r="A22" s="1">
        <f ca="1" t="shared" si="0"/>
        <v>0.45977196114429586</v>
      </c>
      <c r="B22" s="1">
        <f t="shared" si="2"/>
        <v>3</v>
      </c>
      <c r="C22" s="1"/>
      <c r="D22" s="1"/>
    </row>
    <row r="23" spans="1:4" ht="15">
      <c r="A23" s="1">
        <f ca="1" t="shared" si="0"/>
        <v>0.0701886894320527</v>
      </c>
      <c r="B23" s="1">
        <f t="shared" si="2"/>
        <v>1</v>
      </c>
      <c r="C23" s="1"/>
      <c r="D23" s="1"/>
    </row>
    <row r="24" spans="1:4" ht="15">
      <c r="A24" s="1">
        <f ca="1" t="shared" si="0"/>
        <v>0.9691883372074253</v>
      </c>
      <c r="B24" s="1">
        <f t="shared" si="2"/>
        <v>6</v>
      </c>
      <c r="C24" s="1"/>
      <c r="D24" s="1"/>
    </row>
    <row r="25" spans="1:4" ht="15">
      <c r="A25" s="1">
        <f ca="1" t="shared" si="0"/>
        <v>0.21247449571397503</v>
      </c>
      <c r="B25" s="1">
        <f t="shared" si="2"/>
        <v>2</v>
      </c>
      <c r="C25" s="1"/>
      <c r="D25" s="1"/>
    </row>
    <row r="26" spans="1:4" ht="15">
      <c r="A26" s="1">
        <f ca="1" t="shared" si="0"/>
        <v>0.7695591813313332</v>
      </c>
      <c r="B26" s="1">
        <f t="shared" si="2"/>
        <v>5</v>
      </c>
      <c r="C26" s="1"/>
      <c r="D26" s="1"/>
    </row>
    <row r="27" spans="1:4" ht="15">
      <c r="A27" s="1">
        <f ca="1" t="shared" si="0"/>
        <v>0.8162126805693868</v>
      </c>
      <c r="B27" s="1">
        <f t="shared" si="2"/>
        <v>5</v>
      </c>
      <c r="C27" s="1"/>
      <c r="D27" s="1"/>
    </row>
    <row r="28" spans="1:4" ht="15">
      <c r="A28" s="1">
        <f ca="1" t="shared" si="0"/>
        <v>0.7118192976767803</v>
      </c>
      <c r="B28" s="1">
        <f t="shared" si="2"/>
        <v>5</v>
      </c>
      <c r="C28" s="1"/>
      <c r="D28" s="1"/>
    </row>
    <row r="29" spans="1:4" ht="15">
      <c r="A29" s="1">
        <f ca="1" t="shared" si="0"/>
        <v>0.21684001637967043</v>
      </c>
      <c r="B29" s="1">
        <f t="shared" si="2"/>
        <v>2</v>
      </c>
      <c r="C29" s="1"/>
      <c r="D29" s="1"/>
    </row>
    <row r="30" spans="1:4" ht="15">
      <c r="A30" s="1">
        <f ca="1" t="shared" si="0"/>
        <v>0.7847109100606211</v>
      </c>
      <c r="B30" s="1">
        <f t="shared" si="2"/>
        <v>5</v>
      </c>
      <c r="C30" s="1"/>
      <c r="D30" s="1"/>
    </row>
    <row r="31" spans="1:4" ht="15">
      <c r="A31" s="1">
        <f ca="1" t="shared" si="0"/>
        <v>0.08410372533900112</v>
      </c>
      <c r="B31" s="1">
        <f t="shared" si="2"/>
        <v>1</v>
      </c>
      <c r="C31" s="1"/>
      <c r="D31" s="1"/>
    </row>
    <row r="32" spans="1:4" ht="15">
      <c r="A32" s="1">
        <f ca="1" t="shared" si="0"/>
        <v>0.06517014989606129</v>
      </c>
      <c r="B32" s="1">
        <f t="shared" si="2"/>
        <v>1</v>
      </c>
      <c r="C32" s="1"/>
      <c r="D32" s="1"/>
    </row>
    <row r="33" spans="1:4" ht="15">
      <c r="A33" s="1">
        <f ca="1" t="shared" si="0"/>
        <v>0.006956536049999684</v>
      </c>
      <c r="B33" s="1">
        <f t="shared" si="2"/>
        <v>1</v>
      </c>
      <c r="C33" s="1"/>
      <c r="D33" s="1"/>
    </row>
    <row r="34" spans="1:4" ht="15">
      <c r="A34" s="1">
        <f ca="1" t="shared" si="0"/>
        <v>0.24315940216906773</v>
      </c>
      <c r="B34" s="1">
        <f t="shared" si="2"/>
        <v>2</v>
      </c>
      <c r="C34" s="1"/>
      <c r="D34" s="1"/>
    </row>
    <row r="35" spans="1:4" ht="15">
      <c r="A35" s="1">
        <f ca="1" t="shared" si="0"/>
        <v>0.5068159004328239</v>
      </c>
      <c r="B35" s="1">
        <f t="shared" si="2"/>
        <v>4</v>
      </c>
      <c r="C35" s="1"/>
      <c r="D35" s="1"/>
    </row>
    <row r="36" spans="1:4" ht="15">
      <c r="A36" s="1">
        <f ca="1" t="shared" si="0"/>
        <v>0.6315259325262401</v>
      </c>
      <c r="B36" s="1">
        <f t="shared" si="2"/>
        <v>4</v>
      </c>
      <c r="C36" s="1"/>
      <c r="D36" s="1"/>
    </row>
    <row r="37" spans="1:4" ht="15">
      <c r="A37" s="1">
        <f ca="1" t="shared" si="0"/>
        <v>0.8764636776438008</v>
      </c>
      <c r="B37" s="1">
        <f t="shared" si="2"/>
        <v>6</v>
      </c>
      <c r="C37" s="1"/>
      <c r="D37" s="1"/>
    </row>
    <row r="38" spans="1:4" ht="15">
      <c r="A38" s="1">
        <f ca="1" t="shared" si="0"/>
        <v>0.21275669380065843</v>
      </c>
      <c r="B38" s="1">
        <f t="shared" si="2"/>
        <v>2</v>
      </c>
      <c r="C38" s="1"/>
      <c r="D38" s="1"/>
    </row>
    <row r="39" spans="1:4" ht="15">
      <c r="A39" s="1">
        <f ca="1" t="shared" si="0"/>
        <v>0.28514650634522276</v>
      </c>
      <c r="B39" s="1">
        <f t="shared" si="2"/>
        <v>2</v>
      </c>
      <c r="C39" s="1"/>
      <c r="D39" s="1"/>
    </row>
    <row r="40" spans="1:4" ht="15">
      <c r="A40" s="1">
        <f ca="1" t="shared" si="0"/>
        <v>0.4558168571871626</v>
      </c>
      <c r="B40" s="1">
        <f t="shared" si="2"/>
        <v>3</v>
      </c>
      <c r="C40" s="1"/>
      <c r="D40" s="1"/>
    </row>
    <row r="41" spans="1:4" ht="15">
      <c r="A41" s="1">
        <f ca="1" t="shared" si="0"/>
        <v>0.054090565330288776</v>
      </c>
      <c r="B41" s="1">
        <f t="shared" si="2"/>
        <v>1</v>
      </c>
      <c r="C41" s="1"/>
      <c r="D41" s="1"/>
    </row>
    <row r="42" spans="1:4" ht="15">
      <c r="A42" s="1">
        <f ca="1" t="shared" si="0"/>
        <v>0.33321155859594054</v>
      </c>
      <c r="B42" s="1">
        <f t="shared" si="2"/>
        <v>2</v>
      </c>
      <c r="C42" s="1"/>
      <c r="D42" s="1"/>
    </row>
    <row r="43" spans="1:4" ht="15">
      <c r="A43" s="1">
        <f ca="1" t="shared" si="0"/>
        <v>0.31042513705665176</v>
      </c>
      <c r="B43" s="1">
        <f t="shared" si="2"/>
        <v>2</v>
      </c>
      <c r="C43" s="1"/>
      <c r="D43" s="1"/>
    </row>
    <row r="44" spans="1:4" ht="15">
      <c r="A44" s="1">
        <f ca="1" t="shared" si="0"/>
        <v>0.4107687782328622</v>
      </c>
      <c r="B44" s="1">
        <f t="shared" si="2"/>
        <v>3</v>
      </c>
      <c r="C44" s="1"/>
      <c r="D44" s="1"/>
    </row>
    <row r="45" spans="1:4" ht="15">
      <c r="A45" s="1">
        <f ca="1" t="shared" si="0"/>
        <v>0.12561072396828887</v>
      </c>
      <c r="B45" s="1">
        <f t="shared" si="2"/>
        <v>1</v>
      </c>
      <c r="C45" s="1"/>
      <c r="D45" s="1"/>
    </row>
    <row r="46" spans="1:4" ht="15">
      <c r="A46" s="1">
        <f ca="1" t="shared" si="0"/>
        <v>0.6725615327347549</v>
      </c>
      <c r="B46" s="1">
        <f t="shared" si="2"/>
        <v>5</v>
      </c>
      <c r="C46" s="1"/>
      <c r="D46" s="1"/>
    </row>
    <row r="47" spans="1:4" ht="15">
      <c r="A47" s="1">
        <f ca="1" t="shared" si="0"/>
        <v>0.7009760958635489</v>
      </c>
      <c r="B47" s="1">
        <f t="shared" si="2"/>
        <v>5</v>
      </c>
      <c r="C47" s="1"/>
      <c r="D47" s="1"/>
    </row>
    <row r="48" spans="1:4" ht="15">
      <c r="A48" s="1">
        <f ca="1" t="shared" si="0"/>
        <v>0.7174340914122939</v>
      </c>
      <c r="B48" s="1">
        <f t="shared" si="2"/>
        <v>5</v>
      </c>
      <c r="C48" s="1"/>
      <c r="D48" s="1"/>
    </row>
    <row r="49" spans="1:4" ht="15">
      <c r="A49" s="1">
        <f ca="1" t="shared" si="0"/>
        <v>0.0024403138900783716</v>
      </c>
      <c r="B49" s="1">
        <f t="shared" si="2"/>
        <v>1</v>
      </c>
      <c r="C49" s="1"/>
      <c r="D49" s="1"/>
    </row>
    <row r="50" spans="1:4" ht="15">
      <c r="A50" s="1">
        <f ca="1" t="shared" si="0"/>
        <v>0.9156466538433836</v>
      </c>
      <c r="B50" s="1">
        <f t="shared" si="2"/>
        <v>6</v>
      </c>
      <c r="C50" s="1"/>
      <c r="D50" s="1"/>
    </row>
    <row r="51" spans="1:4" ht="15">
      <c r="A51" s="1">
        <f ca="1" t="shared" si="0"/>
        <v>0.13489313044161033</v>
      </c>
      <c r="B51" s="1">
        <f t="shared" si="2"/>
        <v>1</v>
      </c>
      <c r="C51" s="1"/>
      <c r="D51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лена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лена</cp:lastModifiedBy>
  <dcterms:created xsi:type="dcterms:W3CDTF">2009-03-29T08:47:35Z</dcterms:created>
  <dcterms:modified xsi:type="dcterms:W3CDTF">2012-12-06T13:57:00Z</dcterms:modified>
  <cp:category/>
  <cp:version/>
  <cp:contentType/>
  <cp:contentStatus/>
</cp:coreProperties>
</file>