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<sst xmlns="http://schemas.openxmlformats.org/spreadsheetml/2006/main" count="63" uniqueCount="46">
  <si>
    <t>Тестирование</t>
  </si>
  <si>
    <t>№</t>
  </si>
  <si>
    <t>Правильный 
ответ</t>
  </si>
  <si>
    <t>Ваш 
ответ</t>
  </si>
  <si>
    <t>Вопрос</t>
  </si>
  <si>
    <t>Результаты теста</t>
  </si>
  <si>
    <t>Правильно</t>
  </si>
  <si>
    <t>Ответ</t>
  </si>
  <si>
    <t>Ошибочно</t>
  </si>
  <si>
    <t>Класс</t>
  </si>
  <si>
    <t>Фамилия</t>
  </si>
  <si>
    <t>синус</t>
  </si>
  <si>
    <t>косинус</t>
  </si>
  <si>
    <t>тангенс</t>
  </si>
  <si>
    <t>абсцисса точки - это</t>
  </si>
  <si>
    <t>котангенс</t>
  </si>
  <si>
    <t>ордината точки - это</t>
  </si>
  <si>
    <t>отношение абсциссы к ординате - это</t>
  </si>
  <si>
    <t>значение косинуса угла может быть</t>
  </si>
  <si>
    <t>любым</t>
  </si>
  <si>
    <t>положительным</t>
  </si>
  <si>
    <t>отрицательным</t>
  </si>
  <si>
    <t>меньше 1 по модулю</t>
  </si>
  <si>
    <t>значение тангенса может быть</t>
  </si>
  <si>
    <t>меньше 1 помодулю</t>
  </si>
  <si>
    <t>арксинус числа - это</t>
  </si>
  <si>
    <t>угол</t>
  </si>
  <si>
    <t>угол от -90 до 90</t>
  </si>
  <si>
    <t>положительный угол</t>
  </si>
  <si>
    <t xml:space="preserve">число </t>
  </si>
  <si>
    <t xml:space="preserve">арккосинус числа - это </t>
  </si>
  <si>
    <t>число любое</t>
  </si>
  <si>
    <t>угол от 0 до 180</t>
  </si>
  <si>
    <t>проекция на ось х</t>
  </si>
  <si>
    <t>число под знаком арксинуса можеть быть</t>
  </si>
  <si>
    <t>от -90 до 90</t>
  </si>
  <si>
    <t>любое</t>
  </si>
  <si>
    <t>положительное</t>
  </si>
  <si>
    <t>число под знаком арксинуса может быть</t>
  </si>
  <si>
    <t>от -1 до 1, включая эти числа</t>
  </si>
  <si>
    <t>арксинус и арккосинус - это</t>
  </si>
  <si>
    <t>углы в радианах</t>
  </si>
  <si>
    <t>углы в определенных пределах</t>
  </si>
  <si>
    <t>углы в градусах</t>
  </si>
  <si>
    <t>любые числа, определяемые по таблице</t>
  </si>
  <si>
    <t>от  -1 до 1 включая эти числа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</si>
</sst>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sz val="14"/>
      <name val="Arial Cyr"/>
      <family val="0"/>
    </font>
    <font>
      <sz val="24"/>
      <name val="Arial Cyr"/>
      <family val="2"/>
    </font>
    <font>
      <b/>
      <sz val="14"/>
      <color indexed="10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20"/>
      <name val="Arial Cyr"/>
      <family val="2"/>
    </font>
    <font>
      <b/>
      <sz val="16"/>
      <name val="Arial Cyr"/>
      <family val="2"/>
    </font>
    <font>
      <b/>
      <sz val="11"/>
      <color indexed="62"/>
      <name val="Arial Cyr"/>
      <family val="0"/>
    </font>
    <font>
      <sz val="48"/>
      <color indexed="10"/>
      <name val="Arial Cyr"/>
      <family val="0"/>
    </font>
    <font>
      <b/>
      <sz val="48"/>
      <color indexed="10"/>
      <name val="Arioso"/>
      <family val="0"/>
    </font>
    <font>
      <b/>
      <sz val="10.5"/>
      <color indexed="62"/>
      <name val="Arial Cyr"/>
      <family val="2"/>
    </font>
    <font>
      <b/>
      <sz val="11"/>
      <color indexed="61"/>
      <name val="Arial Cyr"/>
      <family val="0"/>
    </font>
    <font>
      <sz val="10"/>
      <color indexed="9"/>
      <name val="Arial Cyr"/>
      <family val="2"/>
    </font>
    <font>
      <b/>
      <sz val="10"/>
      <color indexed="9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1"/>
      <color indexed="9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b/>
      <sz val="11"/>
      <color theme="0"/>
      <name val="Arial Cyr"/>
      <family val="2"/>
    </font>
    <font>
      <b/>
      <sz val="10"/>
      <color theme="0"/>
      <name val="Arial Cyr"/>
      <family val="2"/>
    </font>
    <font>
      <sz val="10"/>
      <color theme="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7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 indent="1"/>
    </xf>
    <xf numFmtId="0" fontId="21" fillId="35" borderId="10" xfId="0" applyFont="1" applyFill="1" applyBorder="1" applyAlignment="1">
      <alignment horizontal="center" vertical="center" wrapText="1"/>
    </xf>
    <xf numFmtId="0" fontId="22" fillId="36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5" fillId="36" borderId="0" xfId="0" applyFont="1" applyFill="1" applyAlignment="1">
      <alignment horizontal="center"/>
    </xf>
    <xf numFmtId="0" fontId="66" fillId="36" borderId="0" xfId="0" applyFont="1" applyFill="1" applyAlignment="1" applyProtection="1">
      <alignment horizontal="left"/>
      <protection locked="0"/>
    </xf>
    <xf numFmtId="0" fontId="66" fillId="36" borderId="0" xfId="0" applyFont="1" applyFill="1" applyAlignment="1" applyProtection="1">
      <alignment horizontal="center"/>
      <protection locked="0"/>
    </xf>
    <xf numFmtId="0" fontId="66" fillId="36" borderId="0" xfId="0" applyFont="1" applyFill="1" applyAlignment="1">
      <alignment/>
    </xf>
    <xf numFmtId="0" fontId="65" fillId="36" borderId="0" xfId="0" applyFont="1" applyFill="1" applyAlignment="1">
      <alignment/>
    </xf>
    <xf numFmtId="0" fontId="66" fillId="0" borderId="0" xfId="0" applyFont="1" applyAlignment="1" applyProtection="1">
      <alignment horizontal="left"/>
      <protection locked="0"/>
    </xf>
    <xf numFmtId="0" fontId="65" fillId="36" borderId="0" xfId="0" applyFont="1" applyFill="1" applyAlignment="1" applyProtection="1">
      <alignment horizontal="center"/>
      <protection locked="0"/>
    </xf>
    <xf numFmtId="0" fontId="65" fillId="0" borderId="0" xfId="0" applyFont="1" applyAlignment="1">
      <alignment horizontal="center"/>
    </xf>
    <xf numFmtId="0" fontId="66" fillId="0" borderId="0" xfId="0" applyFont="1" applyAlignment="1" applyProtection="1">
      <alignment horizontal="center"/>
      <protection locked="0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7" fillId="36" borderId="0" xfId="0" applyFont="1" applyFill="1" applyAlignment="1">
      <alignment horizontal="center"/>
    </xf>
    <xf numFmtId="0" fontId="67" fillId="36" borderId="0" xfId="0" applyFont="1" applyFill="1" applyAlignment="1" applyProtection="1">
      <alignment horizontal="left"/>
      <protection locked="0"/>
    </xf>
    <xf numFmtId="0" fontId="68" fillId="36" borderId="0" xfId="0" applyFont="1" applyFill="1" applyAlignment="1" applyProtection="1">
      <alignment horizontal="center"/>
      <protection locked="0"/>
    </xf>
    <xf numFmtId="0" fontId="69" fillId="36" borderId="0" xfId="0" applyFont="1" applyFill="1" applyAlignment="1" applyProtection="1">
      <alignment horizontal="center"/>
      <protection locked="0"/>
    </xf>
    <xf numFmtId="0" fontId="69" fillId="36" borderId="0" xfId="0" applyFont="1" applyFill="1" applyAlignment="1">
      <alignment horizontal="center"/>
    </xf>
    <xf numFmtId="0" fontId="68" fillId="36" borderId="0" xfId="0" applyFont="1" applyFill="1" applyAlignment="1" applyProtection="1">
      <alignment horizontal="left"/>
      <protection locked="0"/>
    </xf>
    <xf numFmtId="0" fontId="68" fillId="36" borderId="0" xfId="0" applyFont="1" applyFill="1" applyAlignment="1">
      <alignment horizontal="center"/>
    </xf>
    <xf numFmtId="0" fontId="69" fillId="36" borderId="0" xfId="0" applyFont="1" applyFill="1" applyAlignment="1">
      <alignment/>
    </xf>
    <xf numFmtId="0" fontId="68" fillId="36" borderId="0" xfId="0" applyFont="1" applyFill="1" applyAlignment="1">
      <alignment/>
    </xf>
    <xf numFmtId="3" fontId="68" fillId="36" borderId="0" xfId="0" applyNumberFormat="1" applyFont="1" applyFill="1" applyAlignment="1" applyProtection="1">
      <alignment horizontal="center"/>
      <protection locked="0"/>
    </xf>
    <xf numFmtId="0" fontId="6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26"/>
      </font>
      <fill>
        <patternFill>
          <bgColor indexed="2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b/>
        <i val="0"/>
        <color rgb="FFFFFFCC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25"/>
          <c:y val="0.09675"/>
          <c:w val="0.34525"/>
          <c:h val="0.6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871"/>
          <c:w val="0.434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61245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1838325</xdr:colOff>
      <xdr:row>15</xdr:row>
      <xdr:rowOff>95250</xdr:rowOff>
    </xdr:from>
    <xdr:to>
      <xdr:col>3</xdr:col>
      <xdr:colOff>1009650</xdr:colOff>
      <xdr:row>16</xdr:row>
      <xdr:rowOff>323850</xdr:rowOff>
    </xdr:to>
    <xdr:sp>
      <xdr:nvSpPr>
        <xdr:cNvPr id="2" name="Line 2"/>
        <xdr:cNvSpPr>
          <a:spLocks/>
        </xdr:cNvSpPr>
      </xdr:nvSpPr>
      <xdr:spPr>
        <a:xfrm flipH="1">
          <a:off x="6296025" y="5686425"/>
          <a:ext cx="1590675" cy="533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/>
  <cols>
    <col min="1" max="1" width="4.625" style="2" customWidth="1"/>
    <col min="2" max="2" width="69.75390625" style="0" customWidth="1"/>
    <col min="3" max="3" width="62.125" style="1" customWidth="1"/>
    <col min="4" max="4" width="8.125" style="0" customWidth="1"/>
    <col min="5" max="5" width="8.875" style="0" customWidth="1"/>
    <col min="6" max="6" width="8.875" style="6" hidden="1" customWidth="1"/>
    <col min="7" max="12" width="4.75390625" style="6" hidden="1" customWidth="1"/>
    <col min="13" max="13" width="9.125" style="6" hidden="1" customWidth="1"/>
    <col min="14" max="14" width="0" style="6" hidden="1" customWidth="1"/>
  </cols>
  <sheetData>
    <row r="1" spans="1:3" ht="18.75">
      <c r="A1" s="55" t="s">
        <v>0</v>
      </c>
      <c r="B1" s="55"/>
      <c r="C1" s="7"/>
    </row>
    <row r="2" spans="1:3" ht="12.75">
      <c r="A2" s="7"/>
      <c r="B2" s="8"/>
      <c r="C2" s="7"/>
    </row>
    <row r="3" spans="1:3" ht="18" customHeight="1">
      <c r="A3" s="7"/>
      <c r="B3" s="9" t="s">
        <v>10</v>
      </c>
      <c r="C3" s="10"/>
    </row>
    <row r="4" spans="1:3" ht="18" customHeight="1">
      <c r="A4" s="7"/>
      <c r="B4" s="9" t="s">
        <v>9</v>
      </c>
      <c r="C4" s="10"/>
    </row>
    <row r="5" spans="1:3" ht="18" customHeight="1">
      <c r="A5" s="7"/>
      <c r="B5" s="9"/>
      <c r="C5" s="11"/>
    </row>
    <row r="6" spans="1:3" ht="15.75">
      <c r="A6" s="15" t="s">
        <v>1</v>
      </c>
      <c r="B6" s="12" t="s">
        <v>4</v>
      </c>
      <c r="C6" s="16" t="s">
        <v>7</v>
      </c>
    </row>
    <row r="7" spans="1:13" ht="51" customHeight="1">
      <c r="A7" s="14">
        <v>1</v>
      </c>
      <c r="B7" s="13" t="str">
        <f>H7</f>
        <v>абсцисса точки - это</v>
      </c>
      <c r="C7" s="23"/>
      <c r="G7" s="6">
        <f>IF(C7=M7,1,0)</f>
        <v>0</v>
      </c>
      <c r="H7" s="6" t="str">
        <f>Настройки!B1</f>
        <v>абсцисса точки - это</v>
      </c>
      <c r="I7" s="6" t="str">
        <f>Настройки!C2</f>
        <v>синус</v>
      </c>
      <c r="J7" s="6" t="str">
        <f>Настройки!C3</f>
        <v>котангенс</v>
      </c>
      <c r="K7" s="6" t="str">
        <f>Настройки!C4</f>
        <v>косинус</v>
      </c>
      <c r="L7" s="6" t="str">
        <f>Настройки!C5</f>
        <v>тангенс</v>
      </c>
      <c r="M7" s="6" t="str">
        <f>Настройки!D3</f>
        <v>косинус</v>
      </c>
    </row>
    <row r="8" spans="1:13" ht="20.25" customHeight="1">
      <c r="A8" s="14">
        <v>2</v>
      </c>
      <c r="B8" s="13" t="str">
        <f aca="true" t="shared" si="0" ref="B8:B16">H8</f>
        <v>ордината точки - это</v>
      </c>
      <c r="C8" s="23"/>
      <c r="G8" s="6">
        <f aca="true" t="shared" si="1" ref="G8:G16">IF(C8=M8,1,0)</f>
        <v>0</v>
      </c>
      <c r="H8" s="6" t="str">
        <f>Настройки!B6</f>
        <v>ордината точки - это</v>
      </c>
      <c r="I8" s="6" t="str">
        <f>Настройки!C7</f>
        <v>косинус</v>
      </c>
      <c r="J8" s="6" t="str">
        <f>Настройки!C8</f>
        <v>синус</v>
      </c>
      <c r="K8" s="6" t="str">
        <f>Настройки!C9</f>
        <v>тангенс</v>
      </c>
      <c r="L8" s="6" t="str">
        <f>Настройки!C10</f>
        <v>котангенс</v>
      </c>
      <c r="M8" s="6" t="str">
        <f>Настройки!D8</f>
        <v>синус</v>
      </c>
    </row>
    <row r="9" spans="1:13" ht="31.5" customHeight="1">
      <c r="A9" s="14">
        <v>3</v>
      </c>
      <c r="B9" s="13" t="str">
        <f t="shared" si="0"/>
        <v>отношение абсциссы к ординате - это</v>
      </c>
      <c r="C9" s="23"/>
      <c r="G9" s="6">
        <f t="shared" si="1"/>
        <v>0</v>
      </c>
      <c r="H9" s="6" t="str">
        <f>Настройки!B11</f>
        <v>отношение абсциссы к ординате - это</v>
      </c>
      <c r="I9" s="6" t="str">
        <f>Настройки!C12</f>
        <v>синус</v>
      </c>
      <c r="J9" s="6" t="str">
        <f>Настройки!C13</f>
        <v>косинус</v>
      </c>
      <c r="K9" s="6" t="str">
        <f>Настройки!C14</f>
        <v>тангенс</v>
      </c>
      <c r="L9" s="6" t="str">
        <f>Настройки!C15</f>
        <v>котангенс</v>
      </c>
      <c r="M9" s="6" t="str">
        <f>Настройки!D13</f>
        <v>котангенс</v>
      </c>
    </row>
    <row r="10" spans="1:13" ht="33" customHeight="1">
      <c r="A10" s="14">
        <v>4</v>
      </c>
      <c r="B10" s="13" t="str">
        <f t="shared" si="0"/>
        <v>значение косинуса угла может быть</v>
      </c>
      <c r="C10" s="23"/>
      <c r="G10" s="6">
        <f t="shared" si="1"/>
        <v>0</v>
      </c>
      <c r="H10" s="6" t="str">
        <f>Настройки!B16</f>
        <v>значение косинуса угла может быть</v>
      </c>
      <c r="I10" s="6" t="str">
        <f>Настройки!C17</f>
        <v>любым</v>
      </c>
      <c r="J10" s="6" t="str">
        <f>Настройки!C18</f>
        <v>меньше 1 по модулю</v>
      </c>
      <c r="K10" s="6" t="str">
        <f>Настройки!C19</f>
        <v>отрицательным</v>
      </c>
      <c r="L10" s="6" t="str">
        <f>Настройки!C20</f>
        <v>положительным</v>
      </c>
      <c r="M10" s="6" t="str">
        <f>Настройки!D18</f>
        <v>меньше 1 по модулю</v>
      </c>
    </row>
    <row r="11" spans="1:13" ht="33.75" customHeight="1">
      <c r="A11" s="14">
        <v>5</v>
      </c>
      <c r="B11" s="13" t="str">
        <f t="shared" si="0"/>
        <v>значение тангенса может быть</v>
      </c>
      <c r="C11" s="23"/>
      <c r="G11" s="6">
        <f t="shared" si="1"/>
        <v>0</v>
      </c>
      <c r="H11" s="6" t="str">
        <f>Настройки!B21</f>
        <v>значение тангенса может быть</v>
      </c>
      <c r="I11" s="6" t="str">
        <f>Настройки!C22</f>
        <v>положительным</v>
      </c>
      <c r="J11" s="6" t="str">
        <f>Настройки!C23</f>
        <v>меньше 1 помодулю</v>
      </c>
      <c r="K11" s="6" t="str">
        <f>Настройки!C24</f>
        <v>любым</v>
      </c>
      <c r="L11" s="6" t="str">
        <f>Настройки!C25</f>
        <v>отрицательным</v>
      </c>
      <c r="M11" s="6" t="str">
        <f>Настройки!D23</f>
        <v>любым</v>
      </c>
    </row>
    <row r="12" spans="1:13" ht="22.5" customHeight="1">
      <c r="A12" s="14">
        <v>6</v>
      </c>
      <c r="B12" s="13" t="str">
        <f t="shared" si="0"/>
        <v>арксинус числа - это</v>
      </c>
      <c r="C12" s="23"/>
      <c r="G12" s="6">
        <f t="shared" si="1"/>
        <v>0</v>
      </c>
      <c r="H12" s="6" t="str">
        <f>Настройки!B26</f>
        <v>арксинус числа - это</v>
      </c>
      <c r="I12" s="6" t="str">
        <f>Настройки!C27</f>
        <v>угол</v>
      </c>
      <c r="J12" s="6" t="str">
        <f>Настройки!C28</f>
        <v>угол от -90 до 90</v>
      </c>
      <c r="K12" s="6" t="str">
        <f>Настройки!C29</f>
        <v>положительный угол</v>
      </c>
      <c r="L12" s="6" t="str">
        <f>Настройки!C30</f>
        <v>число </v>
      </c>
      <c r="M12" s="6" t="str">
        <f>Настройки!D28</f>
        <v>угол от -90 до 90</v>
      </c>
    </row>
    <row r="13" spans="1:13" ht="22.5" customHeight="1">
      <c r="A13" s="14">
        <v>7</v>
      </c>
      <c r="B13" s="13" t="str">
        <f t="shared" si="0"/>
        <v>арккосинус числа - это </v>
      </c>
      <c r="C13" s="23"/>
      <c r="G13" s="6">
        <f t="shared" si="1"/>
        <v>0</v>
      </c>
      <c r="H13" s="6" t="str">
        <f>Настройки!B31</f>
        <v>арккосинус числа - это </v>
      </c>
      <c r="I13" s="6" t="str">
        <f>Настройки!C32</f>
        <v>угол</v>
      </c>
      <c r="J13" s="6" t="str">
        <f>Настройки!C33</f>
        <v>число любое</v>
      </c>
      <c r="K13" s="6" t="str">
        <f>Настройки!C34</f>
        <v>угол от 0 до 180</v>
      </c>
      <c r="L13" s="6" t="str">
        <f>Настройки!C35</f>
        <v>проекция на ось х</v>
      </c>
      <c r="M13" s="6" t="str">
        <f>Настройки!D33</f>
        <v>угол от 0 до 180</v>
      </c>
    </row>
    <row r="14" spans="1:13" ht="33.75" customHeight="1">
      <c r="A14" s="14">
        <v>8</v>
      </c>
      <c r="B14" s="13" t="str">
        <f t="shared" si="0"/>
        <v>число под знаком арксинуса можеть быть</v>
      </c>
      <c r="C14" s="23"/>
      <c r="G14" s="6">
        <f t="shared" si="1"/>
        <v>0</v>
      </c>
      <c r="H14" s="6" t="str">
        <f>Настройки!B36</f>
        <v>число под знаком арксинуса можеть быть</v>
      </c>
      <c r="I14" s="6" t="str">
        <f>Настройки!C37</f>
        <v>от  -1 до 1 включая эти числа</v>
      </c>
      <c r="J14" s="6" t="str">
        <f>Настройки!C38</f>
        <v>от -90 до 90</v>
      </c>
      <c r="K14" s="6" t="str">
        <f>Настройки!C39</f>
        <v>любое</v>
      </c>
      <c r="L14" s="6" t="str">
        <f>Настройки!C40</f>
        <v>положительное</v>
      </c>
      <c r="M14" s="6" t="str">
        <f>Настройки!D38</f>
        <v>от  -1 до 1 включая эти числа</v>
      </c>
    </row>
    <row r="15" spans="1:13" ht="29.25" customHeight="1">
      <c r="A15" s="14">
        <v>9</v>
      </c>
      <c r="B15" s="13" t="str">
        <f t="shared" si="0"/>
        <v>число под знаком арксинуса может быть</v>
      </c>
      <c r="C15" s="23"/>
      <c r="G15" s="6">
        <f t="shared" si="1"/>
        <v>0</v>
      </c>
      <c r="H15" s="6" t="str">
        <f>Настройки!B41</f>
        <v>число под знаком арксинуса может быть</v>
      </c>
      <c r="I15" s="6" t="str">
        <f>Настройки!C42</f>
        <v>от -90 до 90</v>
      </c>
      <c r="J15" s="6" t="str">
        <f>Настройки!C43</f>
        <v>любое</v>
      </c>
      <c r="K15" s="6" t="str">
        <f>Настройки!C44</f>
        <v>положительное</v>
      </c>
      <c r="L15" s="6" t="str">
        <f>Настройки!C45</f>
        <v>от -1 до 1, включая эти числа</v>
      </c>
      <c r="M15" s="6" t="str">
        <f>Настройки!D43</f>
        <v>от -1 до 1, включая эти числа</v>
      </c>
    </row>
    <row r="16" spans="1:13" ht="29.25" customHeight="1">
      <c r="A16" s="14">
        <v>10</v>
      </c>
      <c r="B16" s="13" t="str">
        <f t="shared" si="0"/>
        <v>арксинус и арккосинус - это</v>
      </c>
      <c r="C16" s="23"/>
      <c r="G16" s="6">
        <f t="shared" si="1"/>
        <v>0</v>
      </c>
      <c r="H16" s="6" t="str">
        <f>Настройки!B46</f>
        <v>арксинус и арккосинус - это</v>
      </c>
      <c r="I16" s="6" t="str">
        <f>Настройки!C47</f>
        <v>углы в радианах</v>
      </c>
      <c r="J16" s="6" t="str">
        <f>Настройки!C48</f>
        <v>углы в определенных пределах</v>
      </c>
      <c r="K16" s="6" t="str">
        <f>Настройки!C49</f>
        <v>углы в градусах</v>
      </c>
      <c r="L16" s="6" t="str">
        <f>Настройки!C50</f>
        <v>любые числа, определяемые по таблице</v>
      </c>
      <c r="M16" s="6" t="str">
        <f>Настройки!D48</f>
        <v>углы в определенных пределах</v>
      </c>
    </row>
    <row r="17" spans="7:8" ht="12.75">
      <c r="G17" s="6">
        <f>SUM(G7:G16)</f>
        <v>0</v>
      </c>
      <c r="H17" s="6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B1">
      <selection activeCell="B15" sqref="B15"/>
    </sheetView>
  </sheetViews>
  <sheetFormatPr defaultColWidth="9.00390625" defaultRowHeight="12.75"/>
  <cols>
    <col min="1" max="1" width="3.75390625" style="2" customWidth="1"/>
    <col min="2" max="2" width="54.75390625" style="0" customWidth="1"/>
    <col min="3" max="3" width="31.75390625" style="2" customWidth="1"/>
    <col min="4" max="4" width="31.75390625" style="22" customWidth="1"/>
    <col min="5" max="5" width="9.125" style="32" customWidth="1"/>
    <col min="6" max="6" width="9.125" style="18" customWidth="1"/>
    <col min="7" max="7" width="8.625" style="0" bestFit="1" customWidth="1"/>
  </cols>
  <sheetData>
    <row r="1" spans="1:4" ht="30.75" customHeight="1">
      <c r="A1" s="57" t="s">
        <v>5</v>
      </c>
      <c r="B1" s="57"/>
      <c r="C1" s="4"/>
      <c r="D1" s="17"/>
    </row>
    <row r="2" spans="1:4" ht="23.25" customHeight="1">
      <c r="A2" s="58" t="str">
        <f>Вопросы!C3&amp;"   Класс "&amp;Вопросы!C4</f>
        <v>   Класс </v>
      </c>
      <c r="B2" s="58"/>
      <c r="C2" s="1">
        <f>COUNTIF(Вопросы!C7:C16,"")</f>
        <v>10</v>
      </c>
      <c r="D2" s="19"/>
    </row>
    <row r="3" spans="1:4" ht="23.25" customHeight="1">
      <c r="A3" s="56" t="str">
        <f>"Правильные ответы: "&amp;D3</f>
        <v>Правильные ответы: 0</v>
      </c>
      <c r="B3" s="56"/>
      <c r="C3" s="3" t="s">
        <v>6</v>
      </c>
      <c r="D3" s="20">
        <f>IF(C2&lt;&gt;0,0,Вопросы!G17)</f>
        <v>0</v>
      </c>
    </row>
    <row r="4" spans="1:4" ht="23.25" customHeight="1">
      <c r="A4" s="56" t="str">
        <f>"Допущенные ошибки: "&amp;D4</f>
        <v>Допущенные ошибки: 0</v>
      </c>
      <c r="B4" s="56"/>
      <c r="C4" s="3" t="s">
        <v>8</v>
      </c>
      <c r="D4" s="20">
        <f>IF(C2&lt;&gt;0,0,Вопросы!H17)</f>
        <v>0</v>
      </c>
    </row>
    <row r="5" spans="1:4" ht="30">
      <c r="A5" s="27" t="s">
        <v>1</v>
      </c>
      <c r="B5" s="27" t="s">
        <v>4</v>
      </c>
      <c r="C5" s="27" t="s">
        <v>3</v>
      </c>
      <c r="D5" s="21" t="s">
        <v>2</v>
      </c>
    </row>
    <row r="6" spans="1:5" ht="29.25" customHeight="1">
      <c r="A6" s="26">
        <v>1</v>
      </c>
      <c r="B6" s="28" t="str">
        <f>Вопросы!B7</f>
        <v>абсцисса точки - это</v>
      </c>
      <c r="C6" s="26" t="str">
        <f>IF(C2&lt;&gt;0," ",Вопросы!C7)</f>
        <v> </v>
      </c>
      <c r="D6" s="29">
        <f>IF(C2&lt;&gt;0,"",IF(Вопросы!G7&lt;&gt;1,Настройки!D3,""))</f>
      </c>
      <c r="E6" s="32" t="str">
        <f>Вопросы!M7</f>
        <v>косинус</v>
      </c>
    </row>
    <row r="7" spans="1:5" ht="26.25" customHeight="1">
      <c r="A7" s="26">
        <v>2</v>
      </c>
      <c r="B7" s="28" t="str">
        <f>Вопросы!B8</f>
        <v>ордината точки - это</v>
      </c>
      <c r="C7" s="26" t="str">
        <f>IF(C2&lt;&gt;0," ",Вопросы!C8)</f>
        <v> </v>
      </c>
      <c r="D7" s="29">
        <f>IF(C2&lt;&gt;0,"",IF(Вопросы!G8&lt;&gt;1,Настройки!D8,""))</f>
      </c>
      <c r="E7" s="32" t="str">
        <f>Вопросы!M8</f>
        <v>синус</v>
      </c>
    </row>
    <row r="8" spans="1:5" ht="45.75" customHeight="1">
      <c r="A8" s="26">
        <v>3</v>
      </c>
      <c r="B8" s="28" t="str">
        <f>Вопросы!B9</f>
        <v>отношение абсциссы к ординате - это</v>
      </c>
      <c r="C8" s="26" t="str">
        <f>IF(C2&lt;&gt;0," ",Вопросы!C9)</f>
        <v> </v>
      </c>
      <c r="D8" s="29">
        <f>IF(C2&lt;&gt;0,"",IF(Вопросы!G9&lt;&gt;1,Настройки!D13,""))</f>
      </c>
      <c r="E8" s="32" t="str">
        <f>Вопросы!M9</f>
        <v>котангенс</v>
      </c>
    </row>
    <row r="9" spans="1:5" ht="34.5" customHeight="1">
      <c r="A9" s="26">
        <v>4</v>
      </c>
      <c r="B9" s="28" t="str">
        <f>Вопросы!B10</f>
        <v>значение косинуса угла может быть</v>
      </c>
      <c r="C9" s="26" t="str">
        <f>IF(C2&lt;&gt;0," ",Вопросы!C10)</f>
        <v> </v>
      </c>
      <c r="D9" s="29">
        <f>IF(C2&lt;&gt;0,"",IF(Вопросы!G10&lt;&gt;1,Настройки!D18,""))</f>
      </c>
      <c r="E9" s="32" t="str">
        <f>Вопросы!M10</f>
        <v>меньше 1 по модулю</v>
      </c>
    </row>
    <row r="10" spans="1:5" ht="30.75" customHeight="1">
      <c r="A10" s="26">
        <v>5</v>
      </c>
      <c r="B10" s="28" t="str">
        <f>Вопросы!B11</f>
        <v>значение тангенса может быть</v>
      </c>
      <c r="C10" s="26" t="str">
        <f>IF(C2&lt;&gt;0," ",Вопросы!C11)</f>
        <v> </v>
      </c>
      <c r="D10" s="29">
        <f>IF(C2&lt;&gt;0,"",IF(Вопросы!G11&lt;&gt;1,Настройки!D23,""))</f>
      </c>
      <c r="E10" s="32" t="str">
        <f>Вопросы!M11</f>
        <v>любым</v>
      </c>
    </row>
    <row r="11" spans="1:5" ht="26.25" customHeight="1">
      <c r="A11" s="26">
        <v>6</v>
      </c>
      <c r="B11" s="28" t="str">
        <f>Вопросы!B12</f>
        <v>арксинус числа - это</v>
      </c>
      <c r="C11" s="26" t="str">
        <f>IF(C2&lt;&gt;0," ",Вопросы!C12)</f>
        <v> </v>
      </c>
      <c r="D11" s="29">
        <f>IF(C2&lt;&gt;0,"",IF(Вопросы!G12&lt;&gt;1,Настройки!D28,""))</f>
      </c>
      <c r="E11" s="32" t="str">
        <f>Вопросы!M12</f>
        <v>угол от -90 до 90</v>
      </c>
    </row>
    <row r="12" spans="1:5" ht="26.25" customHeight="1">
      <c r="A12" s="26">
        <v>7</v>
      </c>
      <c r="B12" s="28" t="str">
        <f>Вопросы!B13</f>
        <v>арккосинус числа - это </v>
      </c>
      <c r="C12" s="26" t="str">
        <f>IF(C2&lt;&gt;0," ",Вопросы!C13)</f>
        <v> </v>
      </c>
      <c r="D12" s="29">
        <f>IF(C2&lt;&gt;0,"",IF(Вопросы!G13&lt;&gt;1,Настройки!D33,""))</f>
      </c>
      <c r="E12" s="32" t="str">
        <f>Вопросы!M13</f>
        <v>угол от 0 до 180</v>
      </c>
    </row>
    <row r="13" spans="1:5" ht="30.75" customHeight="1">
      <c r="A13" s="26">
        <v>8</v>
      </c>
      <c r="B13" s="28" t="str">
        <f>Вопросы!B14</f>
        <v>число под знаком арксинуса можеть быть</v>
      </c>
      <c r="C13" s="26" t="str">
        <f>IF(C2&lt;&gt;0," ",Вопросы!C14)</f>
        <v> </v>
      </c>
      <c r="D13" s="29">
        <f>IF(C2&lt;&gt;0,"",IF(Вопросы!G14&lt;&gt;1,Настройки!D38,""))</f>
      </c>
      <c r="E13" s="32" t="str">
        <f>Вопросы!M14</f>
        <v>от  -1 до 1 включая эти числа</v>
      </c>
    </row>
    <row r="14" spans="1:5" ht="31.5" customHeight="1">
      <c r="A14" s="26">
        <v>9</v>
      </c>
      <c r="B14" s="28" t="str">
        <f>Вопросы!B15</f>
        <v>число под знаком арксинуса может быть</v>
      </c>
      <c r="C14" s="26" t="str">
        <f>IF(C2&lt;&gt;0," ",Вопросы!C15)</f>
        <v> </v>
      </c>
      <c r="D14" s="29">
        <f>IF(C2&lt;&gt;0,"",IF(Вопросы!G15&lt;&gt;1,Настройки!D43,""))</f>
      </c>
      <c r="E14" s="32" t="str">
        <f>Вопросы!M15</f>
        <v>от -1 до 1, включая эти числа</v>
      </c>
    </row>
    <row r="15" spans="1:5" ht="28.5" customHeight="1">
      <c r="A15" s="26">
        <v>10</v>
      </c>
      <c r="B15" s="28" t="str">
        <f>Вопросы!B16</f>
        <v>арксинус и арккосинус - это</v>
      </c>
      <c r="C15" s="26" t="str">
        <f>IF(C2&lt;&gt;0," ",Вопросы!C16)</f>
        <v> </v>
      </c>
      <c r="D15" s="29">
        <f>IF(C2&lt;&gt;0,"",IF(Вопросы!G16&lt;&gt;1,Настройки!D48,""))</f>
      </c>
      <c r="E15" s="32" t="str">
        <f>Вопросы!M16</f>
        <v>углы в определенных пределах</v>
      </c>
    </row>
    <row r="16" ht="24" customHeight="1">
      <c r="B16" s="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spans="3:4" ht="60">
      <c r="C17" s="24"/>
      <c r="D17" s="25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63"/>
  <sheetViews>
    <sheetView zoomScalePageLayoutView="0" workbookViewId="0" topLeftCell="A31">
      <selection activeCell="G44" sqref="G44"/>
    </sheetView>
  </sheetViews>
  <sheetFormatPr defaultColWidth="9.00390625" defaultRowHeight="12.75"/>
  <cols>
    <col min="1" max="1" width="9.125" style="40" customWidth="1"/>
    <col min="2" max="2" width="10.875" style="38" customWidth="1"/>
    <col min="3" max="3" width="13.25390625" style="41" customWidth="1"/>
    <col min="4" max="4" width="11.875" style="42" customWidth="1"/>
    <col min="5" max="11" width="9.125" style="43" customWidth="1"/>
    <col min="12" max="13" width="9.125" style="31" customWidth="1"/>
  </cols>
  <sheetData>
    <row r="1" spans="1:14" ht="15">
      <c r="A1" s="44"/>
      <c r="B1" s="45" t="s">
        <v>14</v>
      </c>
      <c r="C1" s="46"/>
      <c r="D1" s="46"/>
      <c r="E1" s="47"/>
      <c r="F1" s="47"/>
      <c r="G1" s="47"/>
      <c r="H1" s="39"/>
      <c r="I1" s="37"/>
      <c r="J1" s="37"/>
      <c r="K1" s="37"/>
      <c r="L1" s="37"/>
      <c r="M1" s="30"/>
      <c r="N1" s="31"/>
    </row>
    <row r="2" spans="1:14" ht="12.75">
      <c r="A2" s="48"/>
      <c r="B2" s="49"/>
      <c r="C2" s="46" t="s">
        <v>11</v>
      </c>
      <c r="D2" s="50">
        <f>MATCH(1,B2:B5,0)</f>
        <v>3</v>
      </c>
      <c r="E2" s="51"/>
      <c r="F2" s="51"/>
      <c r="G2" s="51"/>
      <c r="H2" s="37"/>
      <c r="I2" s="37"/>
      <c r="J2" s="37"/>
      <c r="K2" s="37"/>
      <c r="L2" s="37"/>
      <c r="M2" s="30"/>
      <c r="N2" s="31"/>
    </row>
    <row r="3" spans="1:14" ht="12.75">
      <c r="A3" s="48"/>
      <c r="B3" s="49"/>
      <c r="C3" s="46" t="s">
        <v>15</v>
      </c>
      <c r="D3" s="52" t="str">
        <f>INDEX(C2:C5,D2)</f>
        <v>косинус</v>
      </c>
      <c r="E3" s="51"/>
      <c r="F3" s="51"/>
      <c r="G3" s="51"/>
      <c r="H3" s="37"/>
      <c r="I3" s="37"/>
      <c r="J3" s="37"/>
      <c r="K3" s="37"/>
      <c r="L3" s="37"/>
      <c r="M3" s="30"/>
      <c r="N3" s="31"/>
    </row>
    <row r="4" spans="1:14" ht="12.75">
      <c r="A4" s="48"/>
      <c r="B4" s="49">
        <v>1</v>
      </c>
      <c r="C4" s="46" t="s">
        <v>12</v>
      </c>
      <c r="D4" s="52"/>
      <c r="E4" s="51"/>
      <c r="F4" s="51"/>
      <c r="G4" s="51"/>
      <c r="H4" s="37"/>
      <c r="I4" s="37"/>
      <c r="J4" s="37"/>
      <c r="K4" s="37"/>
      <c r="L4" s="37"/>
      <c r="M4" s="30"/>
      <c r="N4" s="31"/>
    </row>
    <row r="5" spans="1:14" ht="12.75">
      <c r="A5" s="48"/>
      <c r="B5" s="49"/>
      <c r="C5" s="46" t="s">
        <v>13</v>
      </c>
      <c r="D5" s="52"/>
      <c r="E5" s="51"/>
      <c r="F5" s="51"/>
      <c r="G5" s="51"/>
      <c r="H5" s="37"/>
      <c r="I5" s="37"/>
      <c r="J5" s="37"/>
      <c r="K5" s="37"/>
      <c r="L5" s="37"/>
      <c r="M5" s="30"/>
      <c r="N5" s="31"/>
    </row>
    <row r="6" spans="1:14" ht="15">
      <c r="A6" s="44">
        <v>2</v>
      </c>
      <c r="B6" s="45" t="s">
        <v>16</v>
      </c>
      <c r="C6" s="46"/>
      <c r="D6" s="52"/>
      <c r="E6" s="51"/>
      <c r="F6" s="51"/>
      <c r="G6" s="51"/>
      <c r="H6" s="37"/>
      <c r="I6" s="37"/>
      <c r="J6" s="37"/>
      <c r="K6" s="37"/>
      <c r="L6" s="37"/>
      <c r="M6" s="30"/>
      <c r="N6" s="31"/>
    </row>
    <row r="7" spans="1:14" ht="12.75">
      <c r="A7" s="48"/>
      <c r="B7" s="49"/>
      <c r="C7" s="46" t="s">
        <v>12</v>
      </c>
      <c r="D7" s="50">
        <f>MATCH(1,B7:B10,0)</f>
        <v>2</v>
      </c>
      <c r="E7" s="51"/>
      <c r="F7" s="51"/>
      <c r="G7" s="51"/>
      <c r="H7" s="37"/>
      <c r="I7" s="37"/>
      <c r="J7" s="37"/>
      <c r="K7" s="37"/>
      <c r="L7" s="37"/>
      <c r="M7" s="30"/>
      <c r="N7" s="31"/>
    </row>
    <row r="8" spans="1:14" ht="12.75">
      <c r="A8" s="48"/>
      <c r="B8" s="49">
        <v>1</v>
      </c>
      <c r="C8" s="46" t="s">
        <v>11</v>
      </c>
      <c r="D8" s="52" t="str">
        <f>INDEX(C7:C10,D7)</f>
        <v>синус</v>
      </c>
      <c r="E8" s="51"/>
      <c r="F8" s="51"/>
      <c r="G8" s="51"/>
      <c r="H8" s="37"/>
      <c r="I8" s="37"/>
      <c r="J8" s="37"/>
      <c r="K8" s="37"/>
      <c r="L8" s="37"/>
      <c r="M8" s="30"/>
      <c r="N8" s="31"/>
    </row>
    <row r="9" spans="1:14" ht="12.75">
      <c r="A9" s="48"/>
      <c r="B9" s="49"/>
      <c r="C9" s="46" t="s">
        <v>13</v>
      </c>
      <c r="D9" s="52"/>
      <c r="E9" s="51"/>
      <c r="F9" s="51"/>
      <c r="G9" s="51"/>
      <c r="H9" s="37"/>
      <c r="I9" s="37"/>
      <c r="J9" s="37"/>
      <c r="K9" s="37"/>
      <c r="L9" s="37"/>
      <c r="M9" s="30"/>
      <c r="N9" s="31"/>
    </row>
    <row r="10" spans="1:14" ht="12.75">
      <c r="A10" s="48"/>
      <c r="B10" s="49"/>
      <c r="C10" s="46" t="s">
        <v>15</v>
      </c>
      <c r="D10" s="52"/>
      <c r="E10" s="51"/>
      <c r="F10" s="51"/>
      <c r="G10" s="51"/>
      <c r="H10" s="37"/>
      <c r="I10" s="37"/>
      <c r="J10" s="37"/>
      <c r="K10" s="37"/>
      <c r="L10" s="37"/>
      <c r="M10" s="30"/>
      <c r="N10" s="31"/>
    </row>
    <row r="11" spans="1:14" ht="15">
      <c r="A11" s="44">
        <v>3</v>
      </c>
      <c r="B11" s="45" t="s">
        <v>17</v>
      </c>
      <c r="C11" s="46"/>
      <c r="D11" s="52"/>
      <c r="E11" s="51"/>
      <c r="F11" s="51"/>
      <c r="G11" s="51"/>
      <c r="H11" s="37"/>
      <c r="I11" s="37"/>
      <c r="J11" s="37"/>
      <c r="K11" s="37"/>
      <c r="L11" s="37"/>
      <c r="M11" s="30"/>
      <c r="N11" s="31"/>
    </row>
    <row r="12" spans="1:14" ht="12.75">
      <c r="A12" s="48"/>
      <c r="B12" s="49"/>
      <c r="C12" s="46" t="s">
        <v>11</v>
      </c>
      <c r="D12" s="50">
        <f>MATCH(1,B12:B15,0)</f>
        <v>4</v>
      </c>
      <c r="E12" s="51"/>
      <c r="F12" s="51"/>
      <c r="G12" s="51"/>
      <c r="H12" s="37"/>
      <c r="I12" s="37"/>
      <c r="J12" s="37"/>
      <c r="K12" s="37"/>
      <c r="L12" s="37"/>
      <c r="M12" s="30"/>
      <c r="N12" s="31"/>
    </row>
    <row r="13" spans="1:14" ht="12.75">
      <c r="A13" s="48"/>
      <c r="B13" s="49"/>
      <c r="C13" s="46" t="s">
        <v>12</v>
      </c>
      <c r="D13" s="52" t="str">
        <f>INDEX(C12:C15,D12)</f>
        <v>котангенс</v>
      </c>
      <c r="E13" s="51"/>
      <c r="F13" s="51"/>
      <c r="G13" s="51"/>
      <c r="H13" s="37"/>
      <c r="I13" s="37"/>
      <c r="J13" s="37"/>
      <c r="K13" s="37"/>
      <c r="L13" s="37"/>
      <c r="M13" s="30"/>
      <c r="N13" s="31"/>
    </row>
    <row r="14" spans="1:14" ht="12.75">
      <c r="A14" s="48"/>
      <c r="B14" s="49"/>
      <c r="C14" s="46" t="s">
        <v>13</v>
      </c>
      <c r="D14" s="52"/>
      <c r="E14" s="51"/>
      <c r="F14" s="51"/>
      <c r="G14" s="51"/>
      <c r="H14" s="37"/>
      <c r="I14" s="37"/>
      <c r="J14" s="37"/>
      <c r="K14" s="37"/>
      <c r="L14" s="37"/>
      <c r="M14" s="30"/>
      <c r="N14" s="31"/>
    </row>
    <row r="15" spans="1:14" ht="12.75">
      <c r="A15" s="48"/>
      <c r="B15" s="49">
        <v>1</v>
      </c>
      <c r="C15" s="46" t="s">
        <v>15</v>
      </c>
      <c r="D15" s="52"/>
      <c r="E15" s="51"/>
      <c r="F15" s="51"/>
      <c r="G15" s="51"/>
      <c r="H15" s="37"/>
      <c r="I15" s="37"/>
      <c r="J15" s="37"/>
      <c r="K15" s="37"/>
      <c r="L15" s="37"/>
      <c r="M15" s="30"/>
      <c r="N15" s="31"/>
    </row>
    <row r="16" spans="1:14" ht="15">
      <c r="A16" s="44">
        <v>4</v>
      </c>
      <c r="B16" s="45" t="s">
        <v>18</v>
      </c>
      <c r="C16" s="46"/>
      <c r="D16" s="52"/>
      <c r="E16" s="51"/>
      <c r="F16" s="51"/>
      <c r="G16" s="51"/>
      <c r="H16" s="37"/>
      <c r="I16" s="37"/>
      <c r="J16" s="37"/>
      <c r="K16" s="37"/>
      <c r="L16" s="37"/>
      <c r="M16" s="30"/>
      <c r="N16" s="31"/>
    </row>
    <row r="17" spans="1:14" ht="12.75">
      <c r="A17" s="48"/>
      <c r="B17" s="49"/>
      <c r="C17" s="46" t="s">
        <v>19</v>
      </c>
      <c r="D17" s="50">
        <f>MATCH(1,B17:B20,0)</f>
        <v>2</v>
      </c>
      <c r="E17" s="51"/>
      <c r="F17" s="51"/>
      <c r="G17" s="51"/>
      <c r="H17" s="37"/>
      <c r="I17" s="37"/>
      <c r="J17" s="37"/>
      <c r="K17" s="37"/>
      <c r="L17" s="37"/>
      <c r="M17" s="30"/>
      <c r="N17" s="31"/>
    </row>
    <row r="18" spans="1:14" ht="12.75">
      <c r="A18" s="48"/>
      <c r="B18" s="49">
        <v>1</v>
      </c>
      <c r="C18" s="46" t="s">
        <v>22</v>
      </c>
      <c r="D18" s="52" t="str">
        <f>INDEX(C17:C20,D17)</f>
        <v>меньше 1 по модулю</v>
      </c>
      <c r="E18" s="51"/>
      <c r="F18" s="51"/>
      <c r="G18" s="51"/>
      <c r="H18" s="37"/>
      <c r="I18" s="37"/>
      <c r="J18" s="37"/>
      <c r="K18" s="37"/>
      <c r="L18" s="37"/>
      <c r="M18" s="30"/>
      <c r="N18" s="31"/>
    </row>
    <row r="19" spans="1:14" ht="12.75">
      <c r="A19" s="48"/>
      <c r="B19" s="49"/>
      <c r="C19" s="46" t="s">
        <v>21</v>
      </c>
      <c r="D19" s="52"/>
      <c r="E19" s="51"/>
      <c r="F19" s="51"/>
      <c r="G19" s="51"/>
      <c r="H19" s="37"/>
      <c r="I19" s="37"/>
      <c r="J19" s="37"/>
      <c r="K19" s="37"/>
      <c r="L19" s="37"/>
      <c r="M19" s="30"/>
      <c r="N19" s="31"/>
    </row>
    <row r="20" spans="1:14" ht="12.75">
      <c r="A20" s="48"/>
      <c r="B20" s="49"/>
      <c r="C20" s="46" t="s">
        <v>20</v>
      </c>
      <c r="D20" s="52"/>
      <c r="E20" s="51"/>
      <c r="F20" s="51"/>
      <c r="G20" s="51"/>
      <c r="H20" s="37"/>
      <c r="I20" s="37"/>
      <c r="J20" s="37"/>
      <c r="K20" s="37"/>
      <c r="L20" s="37"/>
      <c r="M20" s="30"/>
      <c r="N20" s="31"/>
    </row>
    <row r="21" spans="1:14" ht="15">
      <c r="A21" s="44">
        <v>5</v>
      </c>
      <c r="B21" s="45" t="s">
        <v>23</v>
      </c>
      <c r="C21" s="46"/>
      <c r="D21" s="52"/>
      <c r="E21" s="51"/>
      <c r="F21" s="51"/>
      <c r="G21" s="51"/>
      <c r="H21" s="37"/>
      <c r="I21" s="37"/>
      <c r="J21" s="37"/>
      <c r="K21" s="37"/>
      <c r="L21" s="37"/>
      <c r="M21" s="30"/>
      <c r="N21" s="31"/>
    </row>
    <row r="22" spans="1:14" ht="12.75">
      <c r="A22" s="48"/>
      <c r="B22" s="49"/>
      <c r="C22" s="46" t="s">
        <v>20</v>
      </c>
      <c r="D22" s="50">
        <f>MATCH(1,B22:B25,0)</f>
        <v>3</v>
      </c>
      <c r="E22" s="51"/>
      <c r="F22" s="51"/>
      <c r="G22" s="51"/>
      <c r="H22" s="37"/>
      <c r="I22" s="37"/>
      <c r="J22" s="37"/>
      <c r="K22" s="37"/>
      <c r="L22" s="37"/>
      <c r="M22" s="30"/>
      <c r="N22" s="31"/>
    </row>
    <row r="23" spans="1:14" ht="12.75">
      <c r="A23" s="48"/>
      <c r="B23" s="49"/>
      <c r="C23" s="46" t="s">
        <v>24</v>
      </c>
      <c r="D23" s="52" t="str">
        <f>INDEX(C22:C25,D22)</f>
        <v>любым</v>
      </c>
      <c r="E23" s="51"/>
      <c r="F23" s="51"/>
      <c r="G23" s="51"/>
      <c r="H23" s="37"/>
      <c r="I23" s="37"/>
      <c r="J23" s="37"/>
      <c r="K23" s="37"/>
      <c r="L23" s="37"/>
      <c r="M23" s="30"/>
      <c r="N23" s="31"/>
    </row>
    <row r="24" spans="1:14" ht="12.75">
      <c r="A24" s="48"/>
      <c r="B24" s="49">
        <v>1</v>
      </c>
      <c r="C24" s="46" t="s">
        <v>19</v>
      </c>
      <c r="D24" s="52"/>
      <c r="E24" s="51"/>
      <c r="F24" s="51"/>
      <c r="G24" s="51"/>
      <c r="H24" s="37"/>
      <c r="I24" s="37"/>
      <c r="J24" s="37"/>
      <c r="K24" s="37"/>
      <c r="L24" s="37"/>
      <c r="M24" s="30"/>
      <c r="N24" s="31"/>
    </row>
    <row r="25" spans="1:14" ht="12.75">
      <c r="A25" s="48"/>
      <c r="B25" s="49"/>
      <c r="C25" s="46" t="s">
        <v>21</v>
      </c>
      <c r="D25" s="52"/>
      <c r="E25" s="51"/>
      <c r="F25" s="51"/>
      <c r="G25" s="51"/>
      <c r="H25" s="37"/>
      <c r="I25" s="37"/>
      <c r="J25" s="37"/>
      <c r="K25" s="37"/>
      <c r="L25" s="37"/>
      <c r="M25" s="30"/>
      <c r="N25" s="31"/>
    </row>
    <row r="26" spans="1:14" ht="15">
      <c r="A26" s="44">
        <v>6</v>
      </c>
      <c r="B26" s="45" t="s">
        <v>25</v>
      </c>
      <c r="C26" s="46"/>
      <c r="D26" s="52"/>
      <c r="E26" s="51"/>
      <c r="F26" s="51"/>
      <c r="G26" s="51"/>
      <c r="H26" s="37"/>
      <c r="I26" s="37"/>
      <c r="J26" s="37"/>
      <c r="K26" s="37"/>
      <c r="L26" s="37"/>
      <c r="M26" s="30"/>
      <c r="N26" s="31"/>
    </row>
    <row r="27" spans="1:14" ht="12.75">
      <c r="A27" s="48"/>
      <c r="B27" s="49"/>
      <c r="C27" s="53" t="s">
        <v>26</v>
      </c>
      <c r="D27" s="50">
        <f>MATCH(1,B27:B30,0)</f>
        <v>2</v>
      </c>
      <c r="E27" s="51"/>
      <c r="F27" s="51"/>
      <c r="G27" s="51"/>
      <c r="H27" s="37"/>
      <c r="I27" s="37"/>
      <c r="J27" s="37"/>
      <c r="K27" s="37"/>
      <c r="L27" s="37"/>
      <c r="M27" s="30"/>
      <c r="N27" s="31"/>
    </row>
    <row r="28" spans="1:14" ht="12.75">
      <c r="A28" s="48"/>
      <c r="B28" s="49">
        <v>1</v>
      </c>
      <c r="C28" s="46" t="s">
        <v>27</v>
      </c>
      <c r="D28" s="52" t="str">
        <f>INDEX(C27:C30,D27)</f>
        <v>угол от -90 до 90</v>
      </c>
      <c r="E28" s="51"/>
      <c r="F28" s="51"/>
      <c r="G28" s="51"/>
      <c r="H28" s="37"/>
      <c r="I28" s="37"/>
      <c r="J28" s="37"/>
      <c r="K28" s="37"/>
      <c r="L28" s="37"/>
      <c r="M28" s="30"/>
      <c r="N28" s="31"/>
    </row>
    <row r="29" spans="1:14" ht="12.75">
      <c r="A29" s="48"/>
      <c r="B29" s="49"/>
      <c r="C29" s="53" t="s">
        <v>28</v>
      </c>
      <c r="D29" s="52"/>
      <c r="E29" s="51"/>
      <c r="F29" s="51"/>
      <c r="G29" s="51"/>
      <c r="H29" s="37"/>
      <c r="I29" s="37"/>
      <c r="J29" s="37"/>
      <c r="K29" s="37"/>
      <c r="L29" s="37"/>
      <c r="M29" s="30"/>
      <c r="N29" s="31"/>
    </row>
    <row r="30" spans="1:14" ht="12.75">
      <c r="A30" s="48"/>
      <c r="B30" s="49"/>
      <c r="C30" s="46" t="s">
        <v>29</v>
      </c>
      <c r="D30" s="52"/>
      <c r="E30" s="51"/>
      <c r="F30" s="51"/>
      <c r="G30" s="51"/>
      <c r="H30" s="37"/>
      <c r="I30" s="37"/>
      <c r="J30" s="37"/>
      <c r="K30" s="37"/>
      <c r="L30" s="37"/>
      <c r="M30" s="30"/>
      <c r="N30" s="31"/>
    </row>
    <row r="31" spans="1:14" ht="15">
      <c r="A31" s="44">
        <v>7</v>
      </c>
      <c r="B31" s="45" t="s">
        <v>30</v>
      </c>
      <c r="C31" s="46"/>
      <c r="D31" s="52"/>
      <c r="E31" s="51"/>
      <c r="F31" s="51"/>
      <c r="G31" s="51"/>
      <c r="H31" s="37"/>
      <c r="I31" s="37"/>
      <c r="J31" s="37"/>
      <c r="K31" s="37"/>
      <c r="L31" s="37"/>
      <c r="M31" s="30"/>
      <c r="N31" s="31"/>
    </row>
    <row r="32" spans="1:14" ht="12.75">
      <c r="A32" s="48"/>
      <c r="B32" s="49"/>
      <c r="C32" s="46" t="s">
        <v>26</v>
      </c>
      <c r="D32" s="50">
        <f>MATCH(1,B32:B35,0)</f>
        <v>3</v>
      </c>
      <c r="E32" s="51"/>
      <c r="F32" s="51"/>
      <c r="G32" s="51"/>
      <c r="H32" s="37"/>
      <c r="I32" s="37"/>
      <c r="J32" s="37"/>
      <c r="K32" s="37"/>
      <c r="L32" s="37"/>
      <c r="M32" s="30"/>
      <c r="N32" s="31"/>
    </row>
    <row r="33" spans="1:14" ht="12.75">
      <c r="A33" s="48"/>
      <c r="B33" s="49"/>
      <c r="C33" s="46" t="s">
        <v>31</v>
      </c>
      <c r="D33" s="52" t="str">
        <f>INDEX(C32:C35,D32)</f>
        <v>угол от 0 до 180</v>
      </c>
      <c r="E33" s="51"/>
      <c r="F33" s="51"/>
      <c r="G33" s="51"/>
      <c r="H33" s="37"/>
      <c r="I33" s="37"/>
      <c r="J33" s="37"/>
      <c r="K33" s="37"/>
      <c r="L33" s="37"/>
      <c r="M33" s="30"/>
      <c r="N33" s="31"/>
    </row>
    <row r="34" spans="1:14" ht="12.75">
      <c r="A34" s="48"/>
      <c r="B34" s="49">
        <v>1</v>
      </c>
      <c r="C34" s="46" t="s">
        <v>32</v>
      </c>
      <c r="D34" s="52"/>
      <c r="E34" s="51"/>
      <c r="F34" s="51"/>
      <c r="G34" s="51"/>
      <c r="H34" s="37"/>
      <c r="I34" s="37"/>
      <c r="J34" s="37"/>
      <c r="K34" s="37"/>
      <c r="L34" s="37"/>
      <c r="M34" s="30"/>
      <c r="N34" s="31"/>
    </row>
    <row r="35" spans="1:14" ht="12.75">
      <c r="A35" s="48"/>
      <c r="B35" s="49"/>
      <c r="C35" s="46" t="s">
        <v>33</v>
      </c>
      <c r="D35" s="52"/>
      <c r="E35" s="51"/>
      <c r="F35" s="51"/>
      <c r="G35" s="51"/>
      <c r="H35" s="37"/>
      <c r="I35" s="37"/>
      <c r="J35" s="37"/>
      <c r="K35" s="37"/>
      <c r="L35" s="37"/>
      <c r="M35" s="30"/>
      <c r="N35" s="31"/>
    </row>
    <row r="36" spans="1:14" ht="15">
      <c r="A36" s="44">
        <v>8</v>
      </c>
      <c r="B36" s="45" t="s">
        <v>34</v>
      </c>
      <c r="C36" s="46"/>
      <c r="D36" s="52"/>
      <c r="E36" s="51"/>
      <c r="F36" s="51"/>
      <c r="G36" s="51"/>
      <c r="H36" s="37"/>
      <c r="I36" s="37"/>
      <c r="J36" s="37"/>
      <c r="K36" s="37"/>
      <c r="L36" s="37"/>
      <c r="M36" s="30"/>
      <c r="N36" s="31"/>
    </row>
    <row r="37" spans="1:14" ht="12.75">
      <c r="A37" s="48"/>
      <c r="B37" s="49">
        <v>1</v>
      </c>
      <c r="C37" s="46" t="s">
        <v>45</v>
      </c>
      <c r="D37" s="50">
        <f>MATCH(1,B37:B40,0)</f>
        <v>1</v>
      </c>
      <c r="E37" s="51"/>
      <c r="F37" s="51"/>
      <c r="G37" s="51"/>
      <c r="H37" s="37"/>
      <c r="I37" s="37"/>
      <c r="J37" s="37"/>
      <c r="K37" s="37"/>
      <c r="L37" s="37"/>
      <c r="M37" s="30"/>
      <c r="N37" s="31"/>
    </row>
    <row r="38" spans="1:14" ht="12.75">
      <c r="A38" s="48"/>
      <c r="B38" s="54"/>
      <c r="C38" s="46" t="s">
        <v>35</v>
      </c>
      <c r="D38" s="52" t="str">
        <f>INDEX(C37:C40,D37)</f>
        <v>от  -1 до 1 включая эти числа</v>
      </c>
      <c r="E38" s="51"/>
      <c r="F38" s="51"/>
      <c r="G38" s="51"/>
      <c r="H38" s="37"/>
      <c r="I38" s="37"/>
      <c r="J38" s="37"/>
      <c r="K38" s="37"/>
      <c r="L38" s="37"/>
      <c r="M38" s="30"/>
      <c r="N38" s="31"/>
    </row>
    <row r="39" spans="1:14" ht="12.75">
      <c r="A39" s="48"/>
      <c r="B39" s="49"/>
      <c r="C39" s="46" t="s">
        <v>36</v>
      </c>
      <c r="D39" s="52"/>
      <c r="E39" s="51"/>
      <c r="F39" s="51"/>
      <c r="G39" s="51"/>
      <c r="H39" s="37"/>
      <c r="I39" s="37"/>
      <c r="J39" s="37"/>
      <c r="K39" s="37"/>
      <c r="L39" s="37"/>
      <c r="M39" s="30"/>
      <c r="N39" s="31"/>
    </row>
    <row r="40" spans="1:14" ht="12.75">
      <c r="A40" s="48"/>
      <c r="B40" s="49"/>
      <c r="C40" s="46" t="s">
        <v>37</v>
      </c>
      <c r="D40" s="52"/>
      <c r="E40" s="51"/>
      <c r="F40" s="51"/>
      <c r="G40" s="51"/>
      <c r="H40" s="37"/>
      <c r="I40" s="37"/>
      <c r="J40" s="37"/>
      <c r="K40" s="37"/>
      <c r="L40" s="37"/>
      <c r="M40" s="30"/>
      <c r="N40" s="31"/>
    </row>
    <row r="41" spans="1:14" ht="15">
      <c r="A41" s="44">
        <v>9</v>
      </c>
      <c r="B41" s="45" t="s">
        <v>38</v>
      </c>
      <c r="C41" s="46"/>
      <c r="D41" s="52"/>
      <c r="E41" s="51"/>
      <c r="F41" s="51"/>
      <c r="G41" s="51"/>
      <c r="H41" s="37"/>
      <c r="I41" s="37"/>
      <c r="J41" s="37"/>
      <c r="K41" s="37"/>
      <c r="L41" s="30"/>
      <c r="M41" s="30"/>
      <c r="N41" s="31"/>
    </row>
    <row r="42" spans="1:14" ht="12.75">
      <c r="A42" s="48"/>
      <c r="B42" s="49"/>
      <c r="C42" s="46" t="s">
        <v>35</v>
      </c>
      <c r="D42" s="50">
        <f>MATCH(1,B42:B45,0)</f>
        <v>4</v>
      </c>
      <c r="E42" s="51"/>
      <c r="F42" s="51"/>
      <c r="G42" s="51"/>
      <c r="H42" s="37"/>
      <c r="I42" s="37"/>
      <c r="J42" s="37"/>
      <c r="K42" s="37"/>
      <c r="L42" s="30"/>
      <c r="M42" s="30"/>
      <c r="N42" s="31"/>
    </row>
    <row r="43" spans="1:14" ht="12.75">
      <c r="A43" s="48"/>
      <c r="B43" s="49"/>
      <c r="C43" s="46" t="s">
        <v>36</v>
      </c>
      <c r="D43" s="52" t="str">
        <f>INDEX(C42:C45,D42)</f>
        <v>от -1 до 1, включая эти числа</v>
      </c>
      <c r="E43" s="51"/>
      <c r="F43" s="51"/>
      <c r="G43" s="51"/>
      <c r="H43" s="37"/>
      <c r="I43" s="37"/>
      <c r="J43" s="37"/>
      <c r="K43" s="37"/>
      <c r="L43" s="30"/>
      <c r="M43" s="30"/>
      <c r="N43" s="31"/>
    </row>
    <row r="44" spans="1:14" ht="12.75">
      <c r="A44" s="48"/>
      <c r="B44" s="49"/>
      <c r="C44" s="46" t="s">
        <v>37</v>
      </c>
      <c r="D44" s="52"/>
      <c r="E44" s="51"/>
      <c r="F44" s="51"/>
      <c r="G44" s="51"/>
      <c r="H44" s="37"/>
      <c r="I44" s="37"/>
      <c r="J44" s="37"/>
      <c r="K44" s="37"/>
      <c r="L44" s="30"/>
      <c r="M44" s="30"/>
      <c r="N44" s="31"/>
    </row>
    <row r="45" spans="1:14" ht="12.75">
      <c r="A45" s="48"/>
      <c r="B45" s="49">
        <v>1</v>
      </c>
      <c r="C45" s="46" t="s">
        <v>39</v>
      </c>
      <c r="D45" s="52"/>
      <c r="E45" s="51"/>
      <c r="F45" s="51"/>
      <c r="G45" s="51"/>
      <c r="H45" s="37"/>
      <c r="I45" s="37"/>
      <c r="J45" s="37"/>
      <c r="K45" s="37"/>
      <c r="L45" s="30"/>
      <c r="M45" s="30"/>
      <c r="N45" s="31"/>
    </row>
    <row r="46" spans="1:14" ht="15">
      <c r="A46" s="44">
        <v>10</v>
      </c>
      <c r="B46" s="45" t="s">
        <v>40</v>
      </c>
      <c r="C46" s="46"/>
      <c r="D46" s="52"/>
      <c r="E46" s="51"/>
      <c r="F46" s="51"/>
      <c r="G46" s="51"/>
      <c r="H46" s="37"/>
      <c r="I46" s="37"/>
      <c r="J46" s="37"/>
      <c r="K46" s="37"/>
      <c r="L46" s="30"/>
      <c r="M46" s="30"/>
      <c r="N46" s="31"/>
    </row>
    <row r="47" spans="1:14" ht="12.75">
      <c r="A47" s="48"/>
      <c r="B47" s="49"/>
      <c r="C47" s="46" t="s">
        <v>41</v>
      </c>
      <c r="D47" s="50">
        <f>MATCH(1,B47:B50,0)</f>
        <v>2</v>
      </c>
      <c r="E47" s="51"/>
      <c r="F47" s="51"/>
      <c r="G47" s="51"/>
      <c r="H47" s="37"/>
      <c r="I47" s="37"/>
      <c r="J47" s="37"/>
      <c r="K47" s="37"/>
      <c r="L47" s="30"/>
      <c r="M47" s="30"/>
      <c r="N47" s="31"/>
    </row>
    <row r="48" spans="1:14" ht="12.75">
      <c r="A48" s="48"/>
      <c r="B48" s="49">
        <v>1</v>
      </c>
      <c r="C48" s="46" t="s">
        <v>42</v>
      </c>
      <c r="D48" s="52" t="str">
        <f>INDEX(C47:C50,D47)</f>
        <v>углы в определенных пределах</v>
      </c>
      <c r="E48" s="51"/>
      <c r="F48" s="51"/>
      <c r="G48" s="51"/>
      <c r="H48" s="37"/>
      <c r="I48" s="37"/>
      <c r="J48" s="37"/>
      <c r="K48" s="37"/>
      <c r="L48" s="30"/>
      <c r="M48" s="30"/>
      <c r="N48" s="31"/>
    </row>
    <row r="49" spans="1:14" ht="12.75">
      <c r="A49" s="48"/>
      <c r="B49" s="49"/>
      <c r="C49" s="46" t="s">
        <v>43</v>
      </c>
      <c r="D49" s="52"/>
      <c r="E49" s="51"/>
      <c r="F49" s="51"/>
      <c r="G49" s="51"/>
      <c r="H49" s="37"/>
      <c r="I49" s="37"/>
      <c r="J49" s="37"/>
      <c r="K49" s="37"/>
      <c r="L49" s="30"/>
      <c r="M49" s="30"/>
      <c r="N49" s="31"/>
    </row>
    <row r="50" spans="1:14" ht="12.75">
      <c r="A50" s="48"/>
      <c r="B50" s="49"/>
      <c r="C50" s="46" t="s">
        <v>44</v>
      </c>
      <c r="D50" s="52"/>
      <c r="E50" s="51"/>
      <c r="F50" s="51"/>
      <c r="G50" s="51"/>
      <c r="H50" s="37"/>
      <c r="I50" s="37"/>
      <c r="J50" s="37"/>
      <c r="K50" s="37"/>
      <c r="L50" s="30"/>
      <c r="M50" s="30"/>
      <c r="N50" s="31"/>
    </row>
    <row r="51" spans="1:14" ht="12.75">
      <c r="A51" s="48"/>
      <c r="B51" s="49"/>
      <c r="C51" s="46"/>
      <c r="D51" s="52"/>
      <c r="E51" s="51"/>
      <c r="F51" s="51"/>
      <c r="G51" s="51"/>
      <c r="H51" s="37"/>
      <c r="I51" s="37"/>
      <c r="J51" s="37"/>
      <c r="K51" s="37"/>
      <c r="L51" s="30"/>
      <c r="M51" s="30"/>
      <c r="N51" s="31"/>
    </row>
    <row r="52" spans="1:14" ht="12.75">
      <c r="A52" s="33"/>
      <c r="B52" s="34"/>
      <c r="C52" s="35"/>
      <c r="D52" s="36"/>
      <c r="E52" s="37"/>
      <c r="F52" s="37"/>
      <c r="G52" s="37"/>
      <c r="H52" s="37"/>
      <c r="I52" s="37"/>
      <c r="J52" s="37"/>
      <c r="K52" s="37"/>
      <c r="L52" s="30"/>
      <c r="M52" s="30"/>
      <c r="N52" s="31"/>
    </row>
    <row r="53" spans="1:14" ht="12.75">
      <c r="A53" s="33"/>
      <c r="B53" s="34"/>
      <c r="C53" s="35"/>
      <c r="D53" s="36"/>
      <c r="E53" s="37"/>
      <c r="F53" s="37"/>
      <c r="G53" s="37"/>
      <c r="H53" s="37"/>
      <c r="I53" s="37"/>
      <c r="J53" s="37"/>
      <c r="K53" s="37"/>
      <c r="L53" s="30"/>
      <c r="M53" s="30"/>
      <c r="N53" s="31"/>
    </row>
    <row r="54" spans="1:14" ht="12.75">
      <c r="A54" s="33"/>
      <c r="B54" s="34"/>
      <c r="C54" s="35"/>
      <c r="D54" s="36"/>
      <c r="E54" s="37"/>
      <c r="F54" s="37"/>
      <c r="G54" s="37"/>
      <c r="H54" s="37"/>
      <c r="I54" s="37"/>
      <c r="J54" s="37"/>
      <c r="K54" s="37"/>
      <c r="L54" s="30"/>
      <c r="M54" s="30"/>
      <c r="N54" s="31"/>
    </row>
    <row r="55" spans="1:14" ht="12.75">
      <c r="A55" s="33"/>
      <c r="B55" s="34"/>
      <c r="C55" s="35"/>
      <c r="D55" s="36"/>
      <c r="E55" s="37"/>
      <c r="F55" s="37"/>
      <c r="G55" s="37"/>
      <c r="H55" s="37"/>
      <c r="I55" s="37"/>
      <c r="J55" s="37"/>
      <c r="K55" s="37"/>
      <c r="L55" s="30"/>
      <c r="M55" s="30"/>
      <c r="N55" s="31"/>
    </row>
    <row r="56" spans="1:14" ht="12.75">
      <c r="A56" s="33"/>
      <c r="B56" s="34"/>
      <c r="C56" s="35"/>
      <c r="D56" s="36"/>
      <c r="E56" s="37"/>
      <c r="F56" s="37"/>
      <c r="G56" s="37"/>
      <c r="H56" s="37"/>
      <c r="I56" s="37"/>
      <c r="J56" s="37"/>
      <c r="K56" s="37"/>
      <c r="L56" s="30"/>
      <c r="M56" s="30"/>
      <c r="N56" s="31"/>
    </row>
    <row r="57" spans="1:14" ht="12.75">
      <c r="A57" s="33"/>
      <c r="B57" s="34"/>
      <c r="C57" s="35"/>
      <c r="D57" s="36"/>
      <c r="E57" s="37"/>
      <c r="F57" s="37"/>
      <c r="G57" s="37"/>
      <c r="H57" s="37"/>
      <c r="I57" s="37"/>
      <c r="J57" s="37"/>
      <c r="K57" s="37"/>
      <c r="L57" s="30"/>
      <c r="M57" s="30"/>
      <c r="N57" s="31"/>
    </row>
    <row r="58" spans="1:14" ht="12.75">
      <c r="A58" s="33"/>
      <c r="B58" s="34"/>
      <c r="C58" s="35"/>
      <c r="D58" s="36"/>
      <c r="E58" s="37"/>
      <c r="F58" s="37"/>
      <c r="G58" s="37"/>
      <c r="H58" s="37"/>
      <c r="I58" s="37"/>
      <c r="J58" s="37"/>
      <c r="K58" s="37"/>
      <c r="L58" s="30"/>
      <c r="M58" s="30"/>
      <c r="N58" s="31"/>
    </row>
    <row r="59" spans="1:14" ht="12.75">
      <c r="A59" s="33"/>
      <c r="B59" s="34"/>
      <c r="C59" s="35"/>
      <c r="D59" s="36"/>
      <c r="E59" s="37"/>
      <c r="F59" s="37"/>
      <c r="G59" s="37"/>
      <c r="H59" s="37"/>
      <c r="I59" s="37"/>
      <c r="J59" s="37"/>
      <c r="K59" s="37"/>
      <c r="L59" s="30"/>
      <c r="M59" s="30"/>
      <c r="N59" s="31"/>
    </row>
    <row r="60" spans="1:14" ht="12.75">
      <c r="A60" s="33"/>
      <c r="B60" s="34"/>
      <c r="C60" s="35"/>
      <c r="D60" s="36"/>
      <c r="E60" s="37"/>
      <c r="F60" s="37"/>
      <c r="G60" s="37"/>
      <c r="H60" s="37"/>
      <c r="I60" s="37"/>
      <c r="J60" s="37"/>
      <c r="K60" s="37"/>
      <c r="L60" s="30"/>
      <c r="M60" s="30"/>
      <c r="N60" s="31"/>
    </row>
    <row r="61" spans="1:14" ht="12.75">
      <c r="A61" s="33"/>
      <c r="B61" s="34"/>
      <c r="C61" s="35"/>
      <c r="D61" s="36"/>
      <c r="E61" s="37"/>
      <c r="F61" s="37"/>
      <c r="G61" s="37"/>
      <c r="H61" s="37"/>
      <c r="I61" s="37"/>
      <c r="J61" s="37"/>
      <c r="K61" s="37"/>
      <c r="L61" s="30"/>
      <c r="M61" s="30"/>
      <c r="N61" s="31"/>
    </row>
    <row r="62" spans="1:14" ht="12.75">
      <c r="A62" s="33"/>
      <c r="B62" s="34"/>
      <c r="C62" s="35"/>
      <c r="D62" s="36"/>
      <c r="E62" s="37"/>
      <c r="F62" s="37"/>
      <c r="G62" s="37"/>
      <c r="H62" s="37"/>
      <c r="I62" s="37"/>
      <c r="J62" s="37"/>
      <c r="K62" s="37"/>
      <c r="L62" s="30"/>
      <c r="M62" s="30"/>
      <c r="N62" s="31"/>
    </row>
    <row r="63" spans="1:14" ht="12.75">
      <c r="A63" s="33"/>
      <c r="B63" s="34"/>
      <c r="C63" s="35"/>
      <c r="D63" s="36"/>
      <c r="E63" s="37"/>
      <c r="F63" s="37"/>
      <c r="G63" s="37"/>
      <c r="H63" s="37"/>
      <c r="I63" s="37"/>
      <c r="J63" s="37"/>
      <c r="K63" s="37"/>
      <c r="L63" s="30"/>
      <c r="M63" s="30"/>
      <c r="N63" s="31"/>
    </row>
    <row r="64" spans="1:14" ht="12.75">
      <c r="A64" s="33"/>
      <c r="B64" s="34"/>
      <c r="C64" s="35"/>
      <c r="D64" s="36"/>
      <c r="E64" s="37"/>
      <c r="F64" s="37"/>
      <c r="G64" s="37"/>
      <c r="H64" s="37"/>
      <c r="I64" s="37"/>
      <c r="J64" s="37"/>
      <c r="K64" s="37"/>
      <c r="L64" s="30"/>
      <c r="M64" s="30"/>
      <c r="N64" s="31"/>
    </row>
    <row r="65" spans="1:14" ht="12.75">
      <c r="A65" s="33"/>
      <c r="B65" s="34"/>
      <c r="C65" s="35"/>
      <c r="D65" s="36"/>
      <c r="E65" s="37"/>
      <c r="F65" s="37"/>
      <c r="G65" s="37"/>
      <c r="H65" s="37"/>
      <c r="I65" s="37"/>
      <c r="J65" s="37"/>
      <c r="K65" s="37"/>
      <c r="L65" s="30"/>
      <c r="M65" s="30"/>
      <c r="N65" s="31"/>
    </row>
    <row r="66" spans="1:14" ht="12.75">
      <c r="A66" s="33"/>
      <c r="B66" s="34"/>
      <c r="C66" s="35"/>
      <c r="D66" s="36"/>
      <c r="E66" s="37"/>
      <c r="F66" s="37"/>
      <c r="G66" s="37"/>
      <c r="H66" s="37"/>
      <c r="I66" s="37"/>
      <c r="J66" s="37"/>
      <c r="K66" s="37"/>
      <c r="L66" s="30"/>
      <c r="M66" s="30"/>
      <c r="N66" s="31"/>
    </row>
    <row r="67" spans="1:14" ht="12.75">
      <c r="A67" s="33"/>
      <c r="B67" s="34"/>
      <c r="C67" s="35"/>
      <c r="D67" s="36"/>
      <c r="E67" s="37"/>
      <c r="F67" s="37"/>
      <c r="G67" s="37"/>
      <c r="H67" s="37"/>
      <c r="I67" s="37"/>
      <c r="J67" s="37"/>
      <c r="K67" s="37"/>
      <c r="L67" s="30"/>
      <c r="M67" s="30"/>
      <c r="N67" s="31"/>
    </row>
    <row r="68" spans="1:14" ht="12.75">
      <c r="A68" s="33"/>
      <c r="B68" s="34"/>
      <c r="C68" s="35"/>
      <c r="D68" s="36"/>
      <c r="E68" s="37"/>
      <c r="F68" s="37"/>
      <c r="G68" s="37"/>
      <c r="H68" s="37"/>
      <c r="I68" s="37"/>
      <c r="J68" s="37"/>
      <c r="K68" s="37"/>
      <c r="L68" s="30"/>
      <c r="M68" s="30"/>
      <c r="N68" s="31"/>
    </row>
    <row r="69" spans="1:14" ht="12.75">
      <c r="A69" s="33"/>
      <c r="B69" s="34"/>
      <c r="C69" s="35"/>
      <c r="D69" s="36"/>
      <c r="E69" s="37"/>
      <c r="F69" s="37"/>
      <c r="G69" s="37"/>
      <c r="H69" s="37"/>
      <c r="I69" s="37"/>
      <c r="J69" s="37"/>
      <c r="K69" s="37"/>
      <c r="L69" s="30"/>
      <c r="M69" s="30"/>
      <c r="N69" s="31"/>
    </row>
    <row r="70" spans="1:14" ht="12.75">
      <c r="A70" s="33"/>
      <c r="B70" s="34"/>
      <c r="C70" s="35"/>
      <c r="D70" s="36"/>
      <c r="E70" s="37"/>
      <c r="F70" s="37"/>
      <c r="G70" s="37"/>
      <c r="H70" s="37"/>
      <c r="I70" s="37"/>
      <c r="J70" s="37"/>
      <c r="K70" s="37"/>
      <c r="L70" s="30"/>
      <c r="M70" s="30"/>
      <c r="N70" s="31"/>
    </row>
    <row r="71" spans="1:14" ht="12.75">
      <c r="A71" s="33"/>
      <c r="B71" s="34"/>
      <c r="C71" s="35"/>
      <c r="D71" s="36"/>
      <c r="E71" s="37"/>
      <c r="F71" s="37"/>
      <c r="G71" s="37"/>
      <c r="H71" s="37"/>
      <c r="I71" s="37"/>
      <c r="J71" s="37"/>
      <c r="K71" s="37"/>
      <c r="L71" s="30"/>
      <c r="M71" s="30"/>
      <c r="N71" s="31"/>
    </row>
    <row r="72" ht="12.75">
      <c r="N72" s="31"/>
    </row>
    <row r="73" ht="12.75">
      <c r="N73" s="31"/>
    </row>
    <row r="74" ht="12.75">
      <c r="N74" s="31"/>
    </row>
    <row r="75" ht="12.75">
      <c r="N75" s="31"/>
    </row>
    <row r="76" ht="12.75">
      <c r="N76" s="31"/>
    </row>
    <row r="77" ht="12.75">
      <c r="N77" s="31"/>
    </row>
    <row r="78" ht="12.75">
      <c r="N78" s="31"/>
    </row>
    <row r="79" ht="12.75">
      <c r="N79" s="31"/>
    </row>
    <row r="80" ht="12.75">
      <c r="N80" s="31"/>
    </row>
    <row r="81" ht="12.75">
      <c r="N81" s="31"/>
    </row>
    <row r="82" ht="12.75">
      <c r="N82" s="31"/>
    </row>
    <row r="83" ht="12.75">
      <c r="N83" s="31"/>
    </row>
    <row r="84" ht="12.75">
      <c r="N84" s="31"/>
    </row>
    <row r="85" ht="12.75">
      <c r="N85" s="31"/>
    </row>
    <row r="86" ht="12.75">
      <c r="N86" s="31"/>
    </row>
    <row r="87" ht="12.75">
      <c r="N87" s="31"/>
    </row>
    <row r="88" ht="12.75">
      <c r="N88" s="31"/>
    </row>
    <row r="89" ht="12.75">
      <c r="N89" s="31"/>
    </row>
    <row r="90" ht="12.75">
      <c r="N90" s="31"/>
    </row>
    <row r="91" ht="12.75">
      <c r="N91" s="31"/>
    </row>
    <row r="92" ht="12.75">
      <c r="N92" s="31"/>
    </row>
    <row r="93" ht="12.75">
      <c r="N93" s="31"/>
    </row>
    <row r="94" ht="12.75">
      <c r="N94" s="31"/>
    </row>
    <row r="95" ht="12.75">
      <c r="N95" s="31"/>
    </row>
    <row r="96" ht="12.75">
      <c r="N96" s="31"/>
    </row>
    <row r="97" ht="12.75">
      <c r="N97" s="31"/>
    </row>
    <row r="98" ht="12.75">
      <c r="N98" s="31"/>
    </row>
    <row r="99" ht="12.75">
      <c r="N99" s="31"/>
    </row>
    <row r="100" ht="12.75">
      <c r="N100" s="31"/>
    </row>
    <row r="101" ht="12.75">
      <c r="N101" s="31"/>
    </row>
    <row r="102" ht="12.75">
      <c r="N102" s="31"/>
    </row>
    <row r="103" ht="12.75">
      <c r="N103" s="31"/>
    </row>
    <row r="104" ht="12.75">
      <c r="N104" s="31"/>
    </row>
    <row r="105" ht="12.75">
      <c r="N105" s="31"/>
    </row>
    <row r="106" ht="12.75">
      <c r="N106" s="31"/>
    </row>
    <row r="107" ht="12.75">
      <c r="N107" s="31"/>
    </row>
    <row r="108" ht="12.75">
      <c r="N108" s="31"/>
    </row>
    <row r="109" ht="12.75">
      <c r="N109" s="31"/>
    </row>
    <row r="110" ht="12.75">
      <c r="N110" s="31"/>
    </row>
    <row r="111" ht="12.75">
      <c r="N111" s="31"/>
    </row>
    <row r="112" ht="12.75">
      <c r="N112" s="31"/>
    </row>
    <row r="113" ht="12.75">
      <c r="N113" s="31"/>
    </row>
    <row r="114" ht="12.75">
      <c r="N114" s="31"/>
    </row>
    <row r="115" ht="12.75">
      <c r="N115" s="31"/>
    </row>
    <row r="116" ht="12.75">
      <c r="N116" s="31"/>
    </row>
    <row r="117" ht="12.75">
      <c r="N117" s="31"/>
    </row>
    <row r="118" ht="12.75">
      <c r="N118" s="31"/>
    </row>
    <row r="119" ht="12.75">
      <c r="N119" s="31"/>
    </row>
    <row r="120" ht="12.75">
      <c r="N120" s="31"/>
    </row>
    <row r="121" ht="12.75">
      <c r="N121" s="31"/>
    </row>
    <row r="122" ht="12.75">
      <c r="N122" s="31"/>
    </row>
    <row r="123" ht="12.75">
      <c r="N123" s="31"/>
    </row>
    <row r="124" ht="12.75">
      <c r="N124" s="31"/>
    </row>
    <row r="125" ht="12.75">
      <c r="N125" s="31"/>
    </row>
    <row r="126" ht="12.75">
      <c r="N126" s="31"/>
    </row>
    <row r="127" ht="12.75">
      <c r="N127" s="31"/>
    </row>
    <row r="128" ht="12.75">
      <c r="N128" s="31"/>
    </row>
    <row r="129" ht="12.75">
      <c r="N129" s="31"/>
    </row>
    <row r="130" ht="12.75">
      <c r="N130" s="31"/>
    </row>
    <row r="131" ht="12.75">
      <c r="N131" s="31"/>
    </row>
    <row r="132" ht="12.75">
      <c r="N132" s="31"/>
    </row>
    <row r="133" ht="12.75">
      <c r="N133" s="31"/>
    </row>
    <row r="134" ht="12.75">
      <c r="N134" s="31"/>
    </row>
    <row r="135" ht="12.75">
      <c r="N135" s="31"/>
    </row>
    <row r="136" ht="12.75">
      <c r="N136" s="31"/>
    </row>
    <row r="137" ht="12.75">
      <c r="N137" s="31"/>
    </row>
    <row r="138" ht="12.75">
      <c r="N138" s="31"/>
    </row>
    <row r="139" ht="12.75">
      <c r="N139" s="31"/>
    </row>
    <row r="140" ht="12.75">
      <c r="N140" s="31"/>
    </row>
    <row r="141" ht="12.75">
      <c r="N141" s="31"/>
    </row>
    <row r="142" ht="12.75">
      <c r="N142" s="31"/>
    </row>
    <row r="143" ht="12.75">
      <c r="N143" s="31"/>
    </row>
    <row r="144" ht="12.75">
      <c r="N144" s="31"/>
    </row>
    <row r="145" ht="12.75">
      <c r="N145" s="31"/>
    </row>
    <row r="146" ht="12.75">
      <c r="N146" s="31"/>
    </row>
    <row r="147" ht="12.75">
      <c r="N147" s="31"/>
    </row>
    <row r="148" ht="12.75">
      <c r="N148" s="31"/>
    </row>
    <row r="149" ht="12.75">
      <c r="N149" s="31"/>
    </row>
    <row r="150" ht="12.75">
      <c r="N150" s="31"/>
    </row>
    <row r="151" ht="12.75">
      <c r="N151" s="31"/>
    </row>
    <row r="152" ht="12.75">
      <c r="N152" s="31"/>
    </row>
    <row r="153" ht="12.75">
      <c r="N153" s="31"/>
    </row>
    <row r="154" ht="12.75">
      <c r="N154" s="31"/>
    </row>
    <row r="155" ht="12.75">
      <c r="N155" s="31"/>
    </row>
    <row r="156" ht="12.75">
      <c r="N156" s="31"/>
    </row>
    <row r="157" ht="12.75">
      <c r="N157" s="31"/>
    </row>
    <row r="158" ht="12.75">
      <c r="N158" s="31"/>
    </row>
    <row r="159" ht="12.75">
      <c r="N159" s="31"/>
    </row>
    <row r="160" ht="12.75">
      <c r="N160" s="31"/>
    </row>
    <row r="161" ht="12.75">
      <c r="N161" s="31"/>
    </row>
    <row r="162" ht="12.75">
      <c r="N162" s="31"/>
    </row>
    <row r="163" ht="12.75">
      <c r="N163" s="3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Admin</cp:lastModifiedBy>
  <cp:lastPrinted>2005-09-17T00:43:24Z</cp:lastPrinted>
  <dcterms:created xsi:type="dcterms:W3CDTF">2003-02-28T19:49:25Z</dcterms:created>
  <dcterms:modified xsi:type="dcterms:W3CDTF">2012-06-20T23:39:59Z</dcterms:modified>
  <cp:category/>
  <cp:version/>
  <cp:contentType/>
  <cp:contentStatus/>
</cp:coreProperties>
</file>