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400" windowHeight="12585" firstSheet="4" activeTab="12"/>
  </bookViews>
  <sheets>
    <sheet name="Цель" sheetId="1" r:id="rId1"/>
    <sheet name="9-10" sheetId="2" r:id="rId2"/>
    <sheet name="Сергек" sheetId="3" r:id="rId3"/>
    <sheet name="Сайлык" sheetId="4" r:id="rId4"/>
    <sheet name="Орлана" sheetId="5" r:id="rId5"/>
    <sheet name="Линда" sheetId="6" r:id="rId6"/>
    <sheet name="Буяна" sheetId="7" r:id="rId7"/>
    <sheet name="Кудер" sheetId="8" r:id="rId8"/>
    <sheet name="Ай-Суу" sheetId="9" r:id="rId9"/>
    <sheet name="Олча" sheetId="10" r:id="rId10"/>
    <sheet name="Атланта" sheetId="11" r:id="rId11"/>
    <sheet name="Найыр" sheetId="12" r:id="rId12"/>
    <sheet name="Айдемир" sheetId="13" r:id="rId13"/>
  </sheets>
  <definedNames/>
  <calcPr fullCalcOnLoad="1"/>
</workbook>
</file>

<file path=xl/sharedStrings.xml><?xml version="1.0" encoding="utf-8"?>
<sst xmlns="http://schemas.openxmlformats.org/spreadsheetml/2006/main" count="276" uniqueCount="43">
  <si>
    <t>№</t>
  </si>
  <si>
    <t>Ответ</t>
  </si>
  <si>
    <t>Результат</t>
  </si>
  <si>
    <t>Правильных ответов</t>
  </si>
  <si>
    <t>Оценка</t>
  </si>
  <si>
    <t>Закрепить у учащихся основные понятия информации, выявить пробелы по этой теме,  побудить их к анализу достоинств и недостатков, стимулировать развитие логического мышления.</t>
  </si>
  <si>
    <t>"Хайыракан" деп шулукте даг Улуг-Хемде турар бе?</t>
  </si>
  <si>
    <t>"Хайыракан" деп шулукте  5 строфа бар бе?</t>
  </si>
  <si>
    <t>Эрткен темаларга  тест</t>
  </si>
  <si>
    <t>Бо хыналда ажыл-дыр! Таблицаны ийе, чок деп долдургаш ажылдаан демдээн ал!</t>
  </si>
  <si>
    <t>Шулук лирика жанры болур бе?</t>
  </si>
  <si>
    <t>"Найырал" шии деп санаттынар бе?</t>
  </si>
  <si>
    <t>"Саны-Моге" шулук бе?</t>
  </si>
  <si>
    <t>"Саны-Моге" С.Пюрбюнун чогаалы бе?</t>
  </si>
  <si>
    <t>С. Сарыг-оол шулукчу бе?</t>
  </si>
  <si>
    <t>Е.Танова шии бижээн бе?</t>
  </si>
  <si>
    <t>"Хайыраан бот" деп шиинин маадыры Балдан бар бе?</t>
  </si>
  <si>
    <t>"Самбажык" - трагедия болур бе?</t>
  </si>
  <si>
    <t>"Танаа-Херел" маадырлыг тоол бе?</t>
  </si>
  <si>
    <t>Шулуглел биле балладанын аразында ылгал бар бе?</t>
  </si>
  <si>
    <t>"Эритнелиг колхозта" деп чогаалдын автору С.Сарыг-оол бе?</t>
  </si>
  <si>
    <t>"Нина Салчак каникулда" деп чогаалдын автору Сегленмей бе?</t>
  </si>
  <si>
    <t>"Кым эн ажыктыгыл? - авторлуг тоол бе?</t>
  </si>
  <si>
    <t>В.Эренчиннин "Донен-Шилгим" деп чогаал шулук бе?</t>
  </si>
  <si>
    <t>Степан Сарыг-оол 1908 чылда торуттунген бе?</t>
  </si>
  <si>
    <t>"Чечен биле Белекмаа" Степан Сарыг-оолга хамаарылгалыг бе?</t>
  </si>
  <si>
    <t>"Алдын-кыс" шулук болур бе?</t>
  </si>
  <si>
    <t>"Шагаа" деп эге "Араттын созунде" бар бе?</t>
  </si>
  <si>
    <t>"Ангыр-оолдун тоожузунун"  маадырында Сенденмаа бар бе?</t>
  </si>
  <si>
    <t>Сергей Пюрбю "Акымга" деп шулукту бижээн бе?</t>
  </si>
  <si>
    <t>"Кызыл уер" деп шии 3 кожегелиг бе?</t>
  </si>
  <si>
    <t>"Кызыл уер" деп шиинин автору Степан Сарыг-оол бе?</t>
  </si>
  <si>
    <t>Сергей Пюрбю шулуглел бижээн бе?</t>
  </si>
  <si>
    <t>"Араттын созу" - проза жанрынга хамааржыр бе?</t>
  </si>
  <si>
    <t>Салчак Тока шии бижээн бе?</t>
  </si>
  <si>
    <t>Тыва чогаалдын ундезилекчилеринге Сарыг-оол, Пюрбю, Токаны хамаарыштырып болур бе?</t>
  </si>
  <si>
    <t>Ынакшыл дугайында шулук Сарыг-оол бижээн бе?</t>
  </si>
  <si>
    <t>Тыва чогаалда баллада жанры бар бе?</t>
  </si>
  <si>
    <t>"Тыва чогаал", арын 50, 3-ку айтырыгга бижимел харыылаар</t>
  </si>
  <si>
    <t>"Тыва чогаал", арын 76, 3-ку айтырыгга бижимел харыылаар</t>
  </si>
  <si>
    <t>"Тыва чогаал", арын 78, 3-ку айтырыгга бижимел харыылаар</t>
  </si>
  <si>
    <t>Найырал дээрге… бодалды тондурер</t>
  </si>
  <si>
    <t>"Тыва чогаал", арын 141, 5-ки айтырыгга бижимел харыылаар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</si>
</sst>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5">
    <font>
      <sz val="10"/>
      <name val="Arial Cyr"/>
      <family val="0"/>
    </font>
    <font>
      <sz val="8"/>
      <name val="Arial Cyr"/>
      <family val="0"/>
    </font>
    <font>
      <sz val="36"/>
      <color indexed="20"/>
      <name val="Mistral"/>
      <family val="4"/>
    </font>
    <font>
      <b/>
      <sz val="48"/>
      <color indexed="20"/>
      <name val="Mistral"/>
      <family val="4"/>
    </font>
    <font>
      <sz val="20"/>
      <color indexed="10"/>
      <name val="Mistral"/>
      <family val="4"/>
    </font>
    <font>
      <sz val="24"/>
      <color indexed="10"/>
      <name val="Mistral"/>
      <family val="4"/>
    </font>
    <font>
      <sz val="20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28"/>
      <name val="Arial Cyr"/>
      <family val="0"/>
    </font>
    <font>
      <sz val="28"/>
      <color indexed="10"/>
      <name val="Mistral"/>
      <family val="4"/>
    </font>
    <font>
      <sz val="36"/>
      <color indexed="10"/>
      <name val="Mistral"/>
      <family val="4"/>
    </font>
    <font>
      <sz val="26"/>
      <color indexed="10"/>
      <name val="Mistral"/>
      <family val="4"/>
    </font>
    <font>
      <b/>
      <sz val="36"/>
      <color indexed="10"/>
      <name val="Mistral"/>
      <family val="4"/>
    </font>
    <font>
      <sz val="36"/>
      <name val="Mistral"/>
      <family val="4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8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9" fillId="0" borderId="0" xfId="0" applyFont="1" applyAlignment="1">
      <alignment vertical="justify" wrapText="1"/>
    </xf>
    <xf numFmtId="0" fontId="18" fillId="34" borderId="0" xfId="0" applyFont="1" applyFill="1" applyAlignment="1">
      <alignment vertical="justify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Alignment="1">
      <alignment/>
    </xf>
    <xf numFmtId="9" fontId="15" fillId="35" borderId="0" xfId="55" applyFont="1" applyFill="1" applyAlignment="1">
      <alignment/>
    </xf>
    <xf numFmtId="0" fontId="4" fillId="35" borderId="0" xfId="0" applyFont="1" applyFill="1" applyAlignment="1">
      <alignment/>
    </xf>
    <xf numFmtId="9" fontId="1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9" fontId="11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9" fontId="12" fillId="35" borderId="0" xfId="55" applyFont="1" applyFill="1" applyAlignment="1">
      <alignment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4" fillId="35" borderId="0" xfId="0" applyFont="1" applyFill="1" applyAlignment="1">
      <alignment horizontal="center"/>
    </xf>
    <xf numFmtId="0" fontId="8" fillId="0" borderId="14" xfId="0" applyFont="1" applyBorder="1" applyAlignment="1">
      <alignment horizontal="justify" vertical="center" wrapText="1"/>
    </xf>
    <xf numFmtId="0" fontId="6" fillId="36" borderId="15" xfId="0" applyFont="1" applyFill="1" applyBorder="1" applyAlignment="1">
      <alignment horizontal="center"/>
    </xf>
    <xf numFmtId="0" fontId="5" fillId="34" borderId="15" xfId="0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 applyProtection="1">
      <alignment horizontal="center"/>
      <protection hidden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36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9" fillId="35" borderId="0" xfId="0" applyFont="1" applyFill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0" borderId="1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center"/>
      <protection hidden="1"/>
    </xf>
    <xf numFmtId="0" fontId="8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0</xdr:col>
      <xdr:colOff>2171700</xdr:colOff>
      <xdr:row>23</xdr:row>
      <xdr:rowOff>123825</xdr:rowOff>
    </xdr:to>
    <xdr:pic>
      <xdr:nvPicPr>
        <xdr:cNvPr id="1" name="Picture 2" descr="bd0814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2171700" cy="1714500"/>
        </a:xfrm>
        <a:prstGeom prst="rect">
          <a:avLst/>
        </a:prstGeom>
        <a:solidFill>
          <a:srgbClr val="33CCCC"/>
        </a:solidFill>
        <a:ln w="9525" cmpd="sng">
          <a:noFill/>
        </a:ln>
      </xdr:spPr>
    </xdr:pic>
    <xdr:clientData/>
  </xdr:twoCellAnchor>
  <xdr:twoCellAnchor>
    <xdr:from>
      <xdr:col>0</xdr:col>
      <xdr:colOff>1543050</xdr:colOff>
      <xdr:row>0</xdr:row>
      <xdr:rowOff>438150</xdr:rowOff>
    </xdr:from>
    <xdr:to>
      <xdr:col>0</xdr:col>
      <xdr:colOff>3429000</xdr:colOff>
      <xdr:row>6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543050" y="438150"/>
          <a:ext cx="1885950" cy="971550"/>
        </a:xfrm>
        <a:prstGeom prst="wedgeRoundRect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1933575</xdr:colOff>
      <xdr:row>2</xdr:row>
      <xdr:rowOff>85725</xdr:rowOff>
    </xdr:from>
    <xdr:to>
      <xdr:col>0</xdr:col>
      <xdr:colOff>3162300</xdr:colOff>
      <xdr:row>4</xdr:row>
      <xdr:rowOff>133350</xdr:rowOff>
    </xdr:to>
    <xdr:sp>
      <xdr:nvSpPr>
        <xdr:cNvPr id="3" name="WordArt 4"/>
        <xdr:cNvSpPr>
          <a:spLocks/>
        </xdr:cNvSpPr>
      </xdr:nvSpPr>
      <xdr:spPr>
        <a:xfrm>
          <a:off x="1933575" y="695325"/>
          <a:ext cx="1238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Цель:</a:t>
          </a:r>
        </a:p>
      </xdr:txBody>
    </xdr:sp>
    <xdr:clientData/>
  </xdr:twoCellAnchor>
  <xdr:twoCellAnchor>
    <xdr:from>
      <xdr:col>0</xdr:col>
      <xdr:colOff>5562600</xdr:colOff>
      <xdr:row>0</xdr:row>
      <xdr:rowOff>0</xdr:rowOff>
    </xdr:from>
    <xdr:to>
      <xdr:col>0</xdr:col>
      <xdr:colOff>7029450</xdr:colOff>
      <xdr:row>6</xdr:row>
      <xdr:rowOff>104775</xdr:rowOff>
    </xdr:to>
    <xdr:pic>
      <xdr:nvPicPr>
        <xdr:cNvPr id="4" name="Picture 5" descr="bd06089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1466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57150</xdr:rowOff>
    </xdr:from>
    <xdr:to>
      <xdr:col>4</xdr:col>
      <xdr:colOff>142875</xdr:colOff>
      <xdr:row>33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82450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10</xdr:col>
      <xdr:colOff>1543050</xdr:colOff>
      <xdr:row>5</xdr:row>
      <xdr:rowOff>95250</xdr:rowOff>
    </xdr:to>
    <xdr:pic>
      <xdr:nvPicPr>
        <xdr:cNvPr id="1" name="Picture 3" descr="rom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2162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4</xdr:col>
      <xdr:colOff>142875</xdr:colOff>
      <xdr:row>34</xdr:row>
      <xdr:rowOff>28575</xdr:rowOff>
    </xdr:to>
    <xdr:pic>
      <xdr:nvPicPr>
        <xdr:cNvPr id="2" name="Picture 41" descr="go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2647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</xdr:rowOff>
    </xdr:from>
    <xdr:to>
      <xdr:col>4</xdr:col>
      <xdr:colOff>3829050</xdr:colOff>
      <xdr:row>11</xdr:row>
      <xdr:rowOff>152400</xdr:rowOff>
    </xdr:to>
    <xdr:sp>
      <xdr:nvSpPr>
        <xdr:cNvPr id="3" name="AutoShape 44"/>
        <xdr:cNvSpPr>
          <a:spLocks/>
        </xdr:cNvSpPr>
      </xdr:nvSpPr>
      <xdr:spPr>
        <a:xfrm>
          <a:off x="1714500" y="2400300"/>
          <a:ext cx="4619625" cy="1438275"/>
        </a:xfrm>
        <a:prstGeom prst="cloudCallout">
          <a:avLst>
            <a:gd name="adj1" fmla="val 81689"/>
            <a:gd name="adj2" fmla="val 519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Чедиишкиннерни кузедивис!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485775</xdr:colOff>
      <xdr:row>6</xdr:row>
      <xdr:rowOff>28575</xdr:rowOff>
    </xdr:to>
    <xdr:pic>
      <xdr:nvPicPr>
        <xdr:cNvPr id="4" name="Picture 47" descr="j0428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07.125" style="0" customWidth="1"/>
  </cols>
  <sheetData>
    <row r="1" spans="2:6" ht="35.25" customHeight="1">
      <c r="B1" s="5"/>
      <c r="C1" s="5"/>
      <c r="D1" s="5"/>
      <c r="E1" s="5"/>
      <c r="F1" s="5"/>
    </row>
    <row r="9" ht="31.5">
      <c r="A9" s="6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B27" sqref="B27:E27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40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E32" sqref="E32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38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B27" sqref="B27:E27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41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A21">
      <selection activeCell="D31" sqref="D31:F31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42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1:E21"/>
    <mergeCell ref="B22:E22"/>
    <mergeCell ref="B23:E23"/>
    <mergeCell ref="B24:E24"/>
    <mergeCell ref="B17:E17"/>
    <mergeCell ref="B18:E18"/>
    <mergeCell ref="B19:E19"/>
    <mergeCell ref="D31:F31"/>
    <mergeCell ref="D30:K30"/>
    <mergeCell ref="G29:H29"/>
    <mergeCell ref="G31:H31"/>
    <mergeCell ref="B26:E26"/>
    <mergeCell ref="B25:E25"/>
    <mergeCell ref="D29:F29"/>
    <mergeCell ref="B27:E27"/>
    <mergeCell ref="F14:G14"/>
    <mergeCell ref="F15:G15"/>
    <mergeCell ref="F16:G16"/>
    <mergeCell ref="F17:G17"/>
    <mergeCell ref="H12:K12"/>
    <mergeCell ref="B11:E11"/>
    <mergeCell ref="F11:G11"/>
    <mergeCell ref="H11:K11"/>
    <mergeCell ref="B12:E12"/>
    <mergeCell ref="F12:G12"/>
    <mergeCell ref="F21:G21"/>
    <mergeCell ref="F20:G20"/>
    <mergeCell ref="F22:G22"/>
    <mergeCell ref="F23:G23"/>
    <mergeCell ref="B20:E20"/>
    <mergeCell ref="B13:E13"/>
    <mergeCell ref="B14:E14"/>
    <mergeCell ref="B15:E15"/>
    <mergeCell ref="B16:E16"/>
    <mergeCell ref="F13:G13"/>
    <mergeCell ref="F24:G24"/>
    <mergeCell ref="F19:G19"/>
    <mergeCell ref="H13:K13"/>
    <mergeCell ref="H14:K14"/>
    <mergeCell ref="H15:K15"/>
    <mergeCell ref="H16:K16"/>
    <mergeCell ref="H17:K17"/>
    <mergeCell ref="H18:K18"/>
    <mergeCell ref="F18:G18"/>
    <mergeCell ref="H19:K19"/>
    <mergeCell ref="B5:K9"/>
    <mergeCell ref="H24:K24"/>
    <mergeCell ref="H25:K25"/>
    <mergeCell ref="H26:K26"/>
    <mergeCell ref="H20:K20"/>
    <mergeCell ref="H21:K21"/>
    <mergeCell ref="H22:K22"/>
    <mergeCell ref="H23:K23"/>
    <mergeCell ref="F25:G25"/>
    <mergeCell ref="F26:G26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0">
      <selection activeCell="F26" sqref="F26:G26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10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11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12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13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14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6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15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16</v>
      </c>
      <c r="C19" s="24"/>
      <c r="D19" s="24"/>
      <c r="E19" s="24"/>
      <c r="F19" s="25"/>
      <c r="G19" s="25"/>
      <c r="H19" s="26">
        <f>IF(NOT(ISBLANK(F19)),IF(F19="ийе","Эр хей!","Шын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17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18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19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20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21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22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23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7.75">
      <c r="A27" s="1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48">
      <c r="A28" s="7"/>
      <c r="B28" s="7"/>
      <c r="C28" s="7"/>
      <c r="D28" s="20" t="s">
        <v>3</v>
      </c>
      <c r="E28" s="20"/>
      <c r="F28" s="20"/>
      <c r="G28" s="21">
        <f>COUNTIF(H12:K26,"Эр хей!")</f>
        <v>0</v>
      </c>
      <c r="H28" s="21"/>
      <c r="I28" s="14">
        <f>G28/15</f>
        <v>0</v>
      </c>
      <c r="J28" s="7"/>
      <c r="K28" s="19">
        <f>G28/15</f>
        <v>0</v>
      </c>
      <c r="L28" s="7"/>
      <c r="M28" s="1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37.5" customHeight="1">
      <c r="A29" s="7"/>
      <c r="B29" s="7"/>
      <c r="C29" s="7"/>
      <c r="D29" s="22"/>
      <c r="E29" s="22"/>
      <c r="F29" s="22"/>
      <c r="G29" s="22"/>
      <c r="H29" s="22"/>
      <c r="I29" s="22"/>
      <c r="J29" s="22"/>
      <c r="K29" s="2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48">
      <c r="A30" s="7"/>
      <c r="B30" s="7"/>
      <c r="C30" s="7"/>
      <c r="D30" s="21" t="s">
        <v>4</v>
      </c>
      <c r="E30" s="21"/>
      <c r="F30" s="21"/>
      <c r="G30" s="23">
        <f>IF(G28&gt;=0.9*15,5,IF(AND(G28&gt;=0.7*15,G28&lt;0.9*15),4,IF(AND(G28&gt;=0.5*15,G28&lt;0.7*15),3,2)))</f>
        <v>2</v>
      </c>
      <c r="H30" s="23"/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36.75">
      <c r="A31" s="7"/>
      <c r="B31" s="7"/>
      <c r="C31" s="7"/>
      <c r="D31" s="7"/>
      <c r="E31" s="10"/>
      <c r="F31" s="10"/>
      <c r="G31" s="10"/>
      <c r="H31" s="17"/>
      <c r="I31" s="1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7"/>
      <c r="F32" s="7"/>
      <c r="G32" s="7"/>
      <c r="H32" s="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15"/>
      <c r="F33" s="10"/>
      <c r="G33" s="10"/>
      <c r="H33" s="1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4.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</sheetData>
  <sheetProtection formatCells="0" formatColumns="0" formatRows="0"/>
  <mergeCells count="54">
    <mergeCell ref="B5:K9"/>
    <mergeCell ref="B11:E11"/>
    <mergeCell ref="F11:G11"/>
    <mergeCell ref="H11:K11"/>
    <mergeCell ref="B12:E12"/>
    <mergeCell ref="F12:G12"/>
    <mergeCell ref="H12:K12"/>
    <mergeCell ref="B13:E13"/>
    <mergeCell ref="F13:G13"/>
    <mergeCell ref="H13:K13"/>
    <mergeCell ref="B14:E14"/>
    <mergeCell ref="F14:G14"/>
    <mergeCell ref="H14:K14"/>
    <mergeCell ref="B15:E15"/>
    <mergeCell ref="F15:G15"/>
    <mergeCell ref="H15:K15"/>
    <mergeCell ref="B16:E16"/>
    <mergeCell ref="F16:G16"/>
    <mergeCell ref="H16:K16"/>
    <mergeCell ref="B17:E17"/>
    <mergeCell ref="F17:G17"/>
    <mergeCell ref="H17:K17"/>
    <mergeCell ref="B18:E18"/>
    <mergeCell ref="F18:G18"/>
    <mergeCell ref="H18:K18"/>
    <mergeCell ref="B19:E19"/>
    <mergeCell ref="F19:G19"/>
    <mergeCell ref="H19:K19"/>
    <mergeCell ref="B20:E20"/>
    <mergeCell ref="F20:G20"/>
    <mergeCell ref="H20:K20"/>
    <mergeCell ref="B21:E21"/>
    <mergeCell ref="F21:G21"/>
    <mergeCell ref="H21:K21"/>
    <mergeCell ref="B22:E22"/>
    <mergeCell ref="F22:G22"/>
    <mergeCell ref="H22:K22"/>
    <mergeCell ref="H26:K26"/>
    <mergeCell ref="B23:E23"/>
    <mergeCell ref="F23:G23"/>
    <mergeCell ref="H23:K23"/>
    <mergeCell ref="B24:E24"/>
    <mergeCell ref="F24:G24"/>
    <mergeCell ref="H24:K24"/>
    <mergeCell ref="D28:F28"/>
    <mergeCell ref="G28:H28"/>
    <mergeCell ref="D29:K29"/>
    <mergeCell ref="D30:F30"/>
    <mergeCell ref="G30:H30"/>
    <mergeCell ref="B25:E25"/>
    <mergeCell ref="F25:G25"/>
    <mergeCell ref="H25:K25"/>
    <mergeCell ref="B26:E26"/>
    <mergeCell ref="F26:G26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E33" sqref="E33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38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B27" sqref="B27:E27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39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B27" sqref="B27:E27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39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E33" sqref="E33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38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B27" sqref="B27:E27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40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E33" sqref="E33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38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21">
      <selection activeCell="E33" sqref="E33"/>
    </sheetView>
  </sheetViews>
  <sheetFormatPr defaultColWidth="9.00390625" defaultRowHeight="12.75"/>
  <cols>
    <col min="1" max="1" width="5.875" style="0" customWidth="1"/>
    <col min="5" max="5" width="61.875" style="0" customWidth="1"/>
    <col min="6" max="6" width="16.25390625" style="0" customWidth="1"/>
    <col min="7" max="7" width="11.1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32.00390625" style="0" customWidth="1"/>
    <col min="13" max="13" width="22.00390625" style="0" bestFit="1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8">
      <c r="A2" s="7"/>
      <c r="B2" s="7"/>
      <c r="C2" s="7"/>
      <c r="D2" s="7"/>
      <c r="E2" s="8" t="s">
        <v>8</v>
      </c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3.75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7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36"/>
      <c r="C6" s="36"/>
      <c r="D6" s="36"/>
      <c r="E6" s="36"/>
      <c r="F6" s="36"/>
      <c r="G6" s="36"/>
      <c r="H6" s="36"/>
      <c r="I6" s="36"/>
      <c r="J6" s="36"/>
      <c r="K6" s="3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7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5.25" customHeight="1" thickBo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thickBot="1">
      <c r="A11" s="4" t="s">
        <v>0</v>
      </c>
      <c r="B11" s="37"/>
      <c r="C11" s="37"/>
      <c r="D11" s="37"/>
      <c r="E11" s="37"/>
      <c r="F11" s="37" t="s">
        <v>1</v>
      </c>
      <c r="G11" s="37"/>
      <c r="H11" s="37" t="s">
        <v>2</v>
      </c>
      <c r="I11" s="37"/>
      <c r="J11" s="37"/>
      <c r="K11" s="38"/>
      <c r="L11" s="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44.25" customHeight="1">
      <c r="A12" s="3">
        <v>1</v>
      </c>
      <c r="B12" s="39" t="s">
        <v>24</v>
      </c>
      <c r="C12" s="39"/>
      <c r="D12" s="39"/>
      <c r="E12" s="39"/>
      <c r="F12" s="25"/>
      <c r="G12" s="25"/>
      <c r="H12" s="26">
        <f>IF(NOT(ISBLANK(F12)),IF(F12="ийе","Эр хей!","Шын эвес!"),"")</f>
      </c>
      <c r="I12" s="26"/>
      <c r="J12" s="26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1.25" customHeight="1">
      <c r="A13" s="1">
        <v>2</v>
      </c>
      <c r="B13" s="24" t="s">
        <v>25</v>
      </c>
      <c r="C13" s="24"/>
      <c r="D13" s="24"/>
      <c r="E13" s="24"/>
      <c r="F13" s="25"/>
      <c r="G13" s="25"/>
      <c r="H13" s="26">
        <f>IF(NOT(ISBLANK(F13)),IF(F13="ийе","Эр хей!","Шын эвес!"),"")</f>
      </c>
      <c r="I13" s="26"/>
      <c r="J13" s="26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41.25" customHeight="1">
      <c r="A14" s="1">
        <v>3</v>
      </c>
      <c r="B14" s="35" t="s">
        <v>26</v>
      </c>
      <c r="C14" s="35"/>
      <c r="D14" s="35"/>
      <c r="E14" s="35"/>
      <c r="F14" s="25"/>
      <c r="G14" s="25"/>
      <c r="H14" s="26">
        <f>IF(NOT(ISBLANK(F14)),IF(F14="чок","Эр хей!","Шын эвес!"),"")</f>
      </c>
      <c r="I14" s="26"/>
      <c r="J14" s="26"/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">
        <v>4</v>
      </c>
      <c r="B15" s="24" t="s">
        <v>27</v>
      </c>
      <c r="C15" s="24"/>
      <c r="D15" s="24"/>
      <c r="E15" s="24"/>
      <c r="F15" s="25"/>
      <c r="G15" s="25"/>
      <c r="H15" s="26">
        <f>IF(NOT(ISBLANK(F15)),IF(F15="чок","Эр хей!","Шын эвес!"),"")</f>
      </c>
      <c r="I15" s="26"/>
      <c r="J15" s="26"/>
      <c r="K15" s="2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3.5" customHeight="1">
      <c r="A16" s="1">
        <v>5</v>
      </c>
      <c r="B16" s="24" t="s">
        <v>28</v>
      </c>
      <c r="C16" s="24"/>
      <c r="D16" s="24"/>
      <c r="E16" s="24"/>
      <c r="F16" s="25"/>
      <c r="G16" s="25"/>
      <c r="H16" s="26">
        <f>IF(NOT(ISBLANK(F16)),IF(F16="ийе","Эр хей!","Шын эвес!"),"")</f>
      </c>
      <c r="I16" s="26"/>
      <c r="J16" s="26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4.25" customHeight="1">
      <c r="A17" s="1">
        <v>6</v>
      </c>
      <c r="B17" s="24" t="s">
        <v>29</v>
      </c>
      <c r="C17" s="24"/>
      <c r="D17" s="24"/>
      <c r="E17" s="24"/>
      <c r="F17" s="25"/>
      <c r="G17" s="25"/>
      <c r="H17" s="26">
        <f>IF(NOT(ISBLANK(F17)),IF(F17="ийе","Эр хей!","Шын эвес!"),"")</f>
      </c>
      <c r="I17" s="26"/>
      <c r="J17" s="26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 customHeight="1">
      <c r="A18" s="1">
        <v>7</v>
      </c>
      <c r="B18" s="24" t="s">
        <v>7</v>
      </c>
      <c r="C18" s="24"/>
      <c r="D18" s="24"/>
      <c r="E18" s="24"/>
      <c r="F18" s="25"/>
      <c r="G18" s="25"/>
      <c r="H18" s="26">
        <f>IF(NOT(ISBLANK(F18)),IF(F18="ийе","Эр хей!","Шын эвес!"),"")</f>
      </c>
      <c r="I18" s="26"/>
      <c r="J18" s="26"/>
      <c r="K18" s="2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49.5" customHeight="1">
      <c r="A19" s="1">
        <v>8</v>
      </c>
      <c r="B19" s="24" t="s">
        <v>30</v>
      </c>
      <c r="C19" s="24"/>
      <c r="D19" s="24"/>
      <c r="E19" s="24"/>
      <c r="F19" s="25"/>
      <c r="G19" s="25"/>
      <c r="H19" s="26">
        <f>IF(NOT(ISBLANK(F19)),IF(F19="ийе","Эр хей!","Шфн эвес!"),"")</f>
      </c>
      <c r="I19" s="26"/>
      <c r="J19" s="26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>
      <c r="A20" s="1">
        <v>9</v>
      </c>
      <c r="B20" s="32" t="s">
        <v>31</v>
      </c>
      <c r="C20" s="33"/>
      <c r="D20" s="33"/>
      <c r="E20" s="34"/>
      <c r="F20" s="25"/>
      <c r="G20" s="25"/>
      <c r="H20" s="26">
        <f>IF(NOT(ISBLANK(F20)),IF(F20="чок","Эр хей!","Шын эвес!"),"")</f>
      </c>
      <c r="I20" s="26"/>
      <c r="J20" s="26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1.25" customHeight="1">
      <c r="A21" s="1">
        <v>10</v>
      </c>
      <c r="B21" s="24" t="s">
        <v>32</v>
      </c>
      <c r="C21" s="24"/>
      <c r="D21" s="24"/>
      <c r="E21" s="24"/>
      <c r="F21" s="25"/>
      <c r="G21" s="25"/>
      <c r="H21" s="26">
        <f aca="true" t="shared" si="0" ref="H21:H26">IF(NOT(ISBLANK(F21)),IF(F21="ийе","Эр хей!","Шын эвес!"),"")</f>
      </c>
      <c r="I21" s="26"/>
      <c r="J21" s="26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42" customHeight="1">
      <c r="A22" s="1">
        <v>11</v>
      </c>
      <c r="B22" s="24" t="s">
        <v>33</v>
      </c>
      <c r="C22" s="24"/>
      <c r="D22" s="24"/>
      <c r="E22" s="24"/>
      <c r="F22" s="25"/>
      <c r="G22" s="25"/>
      <c r="H22" s="26">
        <f t="shared" si="0"/>
      </c>
      <c r="I22" s="26"/>
      <c r="J22" s="26"/>
      <c r="K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4.25" customHeight="1">
      <c r="A23" s="1">
        <v>12</v>
      </c>
      <c r="B23" s="24" t="s">
        <v>34</v>
      </c>
      <c r="C23" s="24"/>
      <c r="D23" s="24"/>
      <c r="E23" s="24"/>
      <c r="F23" s="25"/>
      <c r="G23" s="25"/>
      <c r="H23" s="26">
        <f t="shared" si="0"/>
      </c>
      <c r="I23" s="26"/>
      <c r="J23" s="26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2" customHeight="1">
      <c r="A24" s="1">
        <v>13</v>
      </c>
      <c r="B24" s="24" t="s">
        <v>35</v>
      </c>
      <c r="C24" s="24"/>
      <c r="D24" s="24"/>
      <c r="E24" s="24"/>
      <c r="F24" s="25"/>
      <c r="G24" s="25"/>
      <c r="H24" s="26">
        <f t="shared" si="0"/>
      </c>
      <c r="I24" s="26"/>
      <c r="J24" s="26"/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2" customHeight="1">
      <c r="A25" s="1">
        <v>14</v>
      </c>
      <c r="B25" s="24" t="s">
        <v>36</v>
      </c>
      <c r="C25" s="24"/>
      <c r="D25" s="24"/>
      <c r="E25" s="24"/>
      <c r="F25" s="25"/>
      <c r="G25" s="25"/>
      <c r="H25" s="26">
        <f t="shared" si="0"/>
      </c>
      <c r="I25" s="26"/>
      <c r="J25" s="26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47.25" customHeight="1" thickBot="1">
      <c r="A26" s="2">
        <v>15</v>
      </c>
      <c r="B26" s="28" t="s">
        <v>37</v>
      </c>
      <c r="C26" s="29"/>
      <c r="D26" s="29"/>
      <c r="E26" s="30"/>
      <c r="F26" s="31"/>
      <c r="G26" s="31"/>
      <c r="H26" s="26">
        <f t="shared" si="0"/>
      </c>
      <c r="I26" s="26"/>
      <c r="J26" s="26"/>
      <c r="K26" s="2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7.25" customHeight="1">
      <c r="A27" s="40"/>
      <c r="B27" s="43" t="s">
        <v>38</v>
      </c>
      <c r="C27" s="43"/>
      <c r="D27" s="43"/>
      <c r="E27" s="43"/>
      <c r="F27" s="41"/>
      <c r="G27" s="41"/>
      <c r="H27" s="42"/>
      <c r="I27" s="42"/>
      <c r="J27" s="42"/>
      <c r="K27" s="4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.75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48">
      <c r="A29" s="7"/>
      <c r="B29" s="7"/>
      <c r="C29" s="7"/>
      <c r="D29" s="20" t="s">
        <v>3</v>
      </c>
      <c r="E29" s="20"/>
      <c r="F29" s="20"/>
      <c r="G29" s="21">
        <f>COUNTIF(H12:K26,"Эр хей!")</f>
        <v>0</v>
      </c>
      <c r="H29" s="21"/>
      <c r="I29" s="14">
        <f>G29/15</f>
        <v>0</v>
      </c>
      <c r="J29" s="7"/>
      <c r="K29" s="19">
        <f>G29/15</f>
        <v>0</v>
      </c>
      <c r="L29" s="7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37.5" customHeight="1">
      <c r="A30" s="7"/>
      <c r="B30" s="7"/>
      <c r="C30" s="7"/>
      <c r="D30" s="22"/>
      <c r="E30" s="22"/>
      <c r="F30" s="22"/>
      <c r="G30" s="22"/>
      <c r="H30" s="22"/>
      <c r="I30" s="22"/>
      <c r="J30" s="22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48">
      <c r="A31" s="7"/>
      <c r="B31" s="7"/>
      <c r="C31" s="7"/>
      <c r="D31" s="21" t="s">
        <v>4</v>
      </c>
      <c r="E31" s="21"/>
      <c r="F31" s="21"/>
      <c r="G31" s="23">
        <f>IF(G29&gt;=0.9*15,5,IF(AND(G29&gt;=0.7*15,G29&lt;0.9*15),4,IF(AND(G29&gt;=0.5*15,G29&lt;0.7*15),3,2)))</f>
        <v>2</v>
      </c>
      <c r="H31" s="23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6.75">
      <c r="A32" s="7"/>
      <c r="B32" s="7"/>
      <c r="C32" s="7"/>
      <c r="D32" s="7"/>
      <c r="E32" s="10"/>
      <c r="F32" s="10"/>
      <c r="G32" s="10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6.75">
      <c r="A33" s="7"/>
      <c r="B33" s="7"/>
      <c r="C33" s="7"/>
      <c r="D33" s="7"/>
      <c r="E33" s="7"/>
      <c r="F33" s="7"/>
      <c r="G33" s="7"/>
      <c r="H33" s="7"/>
      <c r="I33" s="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6.75">
      <c r="A34" s="7"/>
      <c r="B34" s="7"/>
      <c r="C34" s="7"/>
      <c r="D34" s="7"/>
      <c r="E34" s="15"/>
      <c r="F34" s="10"/>
      <c r="G34" s="10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36.75">
      <c r="A35" s="7"/>
      <c r="B35" s="7"/>
      <c r="C35" s="7"/>
      <c r="D35" s="7"/>
      <c r="E35" s="15"/>
      <c r="F35" s="10"/>
      <c r="G35" s="10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4.5">
      <c r="A36" s="7"/>
      <c r="B36" s="7"/>
      <c r="C36" s="7"/>
      <c r="D36" s="7"/>
      <c r="E36" s="15"/>
      <c r="F36" s="10"/>
      <c r="G36" s="10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</sheetData>
  <sheetProtection formatCells="0" formatColumns="0" formatRows="0"/>
  <mergeCells count="55">
    <mergeCell ref="B27:E27"/>
    <mergeCell ref="D29:F29"/>
    <mergeCell ref="G29:H29"/>
    <mergeCell ref="D30:K30"/>
    <mergeCell ref="D31:F31"/>
    <mergeCell ref="G31:H31"/>
    <mergeCell ref="B25:E25"/>
    <mergeCell ref="F25:G25"/>
    <mergeCell ref="H25:K25"/>
    <mergeCell ref="B26:E26"/>
    <mergeCell ref="F26:G26"/>
    <mergeCell ref="H26:K26"/>
    <mergeCell ref="B23:E23"/>
    <mergeCell ref="F23:G23"/>
    <mergeCell ref="H23:K23"/>
    <mergeCell ref="B24:E24"/>
    <mergeCell ref="F24:G24"/>
    <mergeCell ref="H24:K24"/>
    <mergeCell ref="B21:E21"/>
    <mergeCell ref="F21:G21"/>
    <mergeCell ref="H21:K21"/>
    <mergeCell ref="B22:E22"/>
    <mergeCell ref="F22:G22"/>
    <mergeCell ref="H22:K22"/>
    <mergeCell ref="B19:E19"/>
    <mergeCell ref="F19:G19"/>
    <mergeCell ref="H19:K19"/>
    <mergeCell ref="B20:E20"/>
    <mergeCell ref="F20:G20"/>
    <mergeCell ref="H20:K20"/>
    <mergeCell ref="B17:E17"/>
    <mergeCell ref="F17:G17"/>
    <mergeCell ref="H17:K17"/>
    <mergeCell ref="B18:E18"/>
    <mergeCell ref="F18:G18"/>
    <mergeCell ref="H18:K18"/>
    <mergeCell ref="B15:E15"/>
    <mergeCell ref="F15:G15"/>
    <mergeCell ref="H15:K15"/>
    <mergeCell ref="B16:E16"/>
    <mergeCell ref="F16:G16"/>
    <mergeCell ref="H16:K16"/>
    <mergeCell ref="B13:E13"/>
    <mergeCell ref="F13:G13"/>
    <mergeCell ref="H13:K13"/>
    <mergeCell ref="B14:E14"/>
    <mergeCell ref="F14:G14"/>
    <mergeCell ref="H14:K14"/>
    <mergeCell ref="B5:K9"/>
    <mergeCell ref="B11:E11"/>
    <mergeCell ref="F11:G11"/>
    <mergeCell ref="H11:K11"/>
    <mergeCell ref="B12:E12"/>
    <mergeCell ref="F12:G12"/>
    <mergeCell ref="H12:K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cp:lastPrinted>2002-08-16T03:07:17Z</cp:lastPrinted>
  <dcterms:created xsi:type="dcterms:W3CDTF">2002-08-14T03:50:08Z</dcterms:created>
  <dcterms:modified xsi:type="dcterms:W3CDTF">2012-12-18T13:09:39Z</dcterms:modified>
  <cp:category/>
  <cp:version/>
  <cp:contentType/>
  <cp:contentStatus/>
</cp:coreProperties>
</file>