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Тест" sheetId="1" r:id="rId1"/>
    <sheet name="Диаграмма" sheetId="2" r:id="rId2"/>
    <sheet name="Результат (таблица)" sheetId="3" r:id="rId3"/>
    <sheet name="Профили" sheetId="4" r:id="rId4"/>
  </sheets>
  <definedNames/>
  <calcPr fullCalcOnLoad="1"/>
</workbook>
</file>

<file path=xl/sharedStrings.xml><?xml version="1.0" encoding="utf-8"?>
<sst xmlns="http://schemas.openxmlformats.org/spreadsheetml/2006/main" count="88" uniqueCount="68">
  <si>
    <t>Исследование сенсомоторного уровня речи</t>
  </si>
  <si>
    <t>(экспресс-диагностика по Т.А.Фотековой)</t>
  </si>
  <si>
    <t>№</t>
  </si>
  <si>
    <t>содержание пробы</t>
  </si>
  <si>
    <t>ба-па, па-ба</t>
  </si>
  <si>
    <t>са-ша, ша-са</t>
  </si>
  <si>
    <t>ша-жа-ша, жа-ша-жа</t>
  </si>
  <si>
    <t>ца-са-ца, са-ца-са</t>
  </si>
  <si>
    <t>ра-ла-ра, ла-ра-ла</t>
  </si>
  <si>
    <t>баллы</t>
  </si>
  <si>
    <t>Результат</t>
  </si>
  <si>
    <t>Оценка выполнения пробы:</t>
  </si>
  <si>
    <t>1 - точно, правильно, в темпе</t>
  </si>
  <si>
    <t>0.5 - первый - правильно, второй - как первый</t>
  </si>
  <si>
    <t>0,25 - неточно все (перестановка, замена, пропуск</t>
  </si>
  <si>
    <t>0 - отказ, невозможность выполнения</t>
  </si>
  <si>
    <t>1.Фонематическое восприятие:</t>
  </si>
  <si>
    <t>2.Артикуляционная моторика:</t>
  </si>
  <si>
    <t>"Лопатка"</t>
  </si>
  <si>
    <t>"Иголочка"</t>
  </si>
  <si>
    <t>"Чашечка"</t>
  </si>
  <si>
    <t>"Часики"</t>
  </si>
  <si>
    <t>"Качели"-"Часики"</t>
  </si>
  <si>
    <t>Результат:</t>
  </si>
  <si>
    <t>(слушай внимательно, повторяй за мной точно)</t>
  </si>
  <si>
    <t>(смотри внимательно, выполни)</t>
  </si>
  <si>
    <t>1 - правильно</t>
  </si>
  <si>
    <t>0,5- замедленно и напряженно</t>
  </si>
  <si>
    <t>0,25 - с ошибками</t>
  </si>
  <si>
    <t>0 - невыполнение</t>
  </si>
  <si>
    <t>3.Звукопроизношение:</t>
  </si>
  <si>
    <t>(повторяй за мной)</t>
  </si>
  <si>
    <t>собака-маска-нос</t>
  </si>
  <si>
    <t>сено-василёк-высь</t>
  </si>
  <si>
    <t>замок-коза, зима-магазин</t>
  </si>
  <si>
    <t>цапля-овца-палец</t>
  </si>
  <si>
    <t>шуба-кошка-камыш</t>
  </si>
  <si>
    <t>жук-ножи, щука-вещи-лещ</t>
  </si>
  <si>
    <t>чайка-очки-ночь</t>
  </si>
  <si>
    <t>рыба-корова-топор</t>
  </si>
  <si>
    <t>река-варенье-дверь</t>
  </si>
  <si>
    <t>лампа-молоко-пол</t>
  </si>
  <si>
    <t>лето-колесо-соль</t>
  </si>
  <si>
    <t>Галка-ноГа,Кошка-руКа,</t>
  </si>
  <si>
    <t>Хлеб-муХа, яблоко-маЙка</t>
  </si>
  <si>
    <t>3 - правильно все звуки группы</t>
  </si>
  <si>
    <t>1,5 - один или неск.правильно изол. или отраж.</t>
  </si>
  <si>
    <t>в связной речи искажение или замена</t>
  </si>
  <si>
    <t>1 - в любой позиции 1звук замена или искажение</t>
  </si>
  <si>
    <t>0 - искажение или замена всех или нескольких</t>
  </si>
  <si>
    <t>4.Звуко-слоговая структура:</t>
  </si>
  <si>
    <t>танкист</t>
  </si>
  <si>
    <t>космонавт</t>
  </si>
  <si>
    <t>сковорода</t>
  </si>
  <si>
    <t>аквалангист</t>
  </si>
  <si>
    <t>термометр</t>
  </si>
  <si>
    <t>1 - правильно и точно</t>
  </si>
  <si>
    <t>0,5 - замедленно и по слогам</t>
  </si>
  <si>
    <t>0,25 - искажения: пропуски и перестановки</t>
  </si>
  <si>
    <t>0 - невоспроизведение</t>
  </si>
  <si>
    <t>Результат экспресс-диагностики (успешность выполнения):</t>
  </si>
  <si>
    <t>результат</t>
  </si>
  <si>
    <t>норма</t>
  </si>
  <si>
    <t>Ф.И.____________________________</t>
  </si>
  <si>
    <r>
      <t>"</t>
    </r>
    <r>
      <rPr>
        <b/>
        <sz val="10"/>
        <rFont val="Arial Cyr"/>
        <family val="0"/>
      </rPr>
      <t>Часики"</t>
    </r>
  </si>
  <si>
    <t>"Качели"</t>
  </si>
  <si>
    <t>класс</t>
  </si>
  <si>
    <t>Иванова Маша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</si>
</sst>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6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4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6" fillId="0" borderId="10" xfId="42" applyBorder="1" applyAlignment="1" applyProtection="1">
      <alignment/>
      <protection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 экспресс-диагностики: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6"/>
          <c:w val="0.849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'Результат (таблица)'!$C$4</c:f>
              <c:strCache>
                <c:ptCount val="1"/>
                <c:pt idx="0">
                  <c:v>результат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'Результат (таблица)'!$C$5:$C$8</c:f>
              <c:numCache>
                <c:ptCount val="4"/>
                <c:pt idx="0">
                  <c:v>55</c:v>
                </c:pt>
                <c:pt idx="1">
                  <c:v>75</c:v>
                </c:pt>
                <c:pt idx="2">
                  <c:v>60</c:v>
                </c:pt>
                <c:pt idx="3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'Результат (таблица)'!$D$4</c:f>
              <c:strCache>
                <c:ptCount val="1"/>
                <c:pt idx="0">
                  <c:v>норма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'Результат (таблица)'!$D$5:$D$8</c:f>
              <c:numCache>
                <c:ptCount val="4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</c:numCache>
            </c:numRef>
          </c:val>
          <c:smooth val="0"/>
        </c:ser>
        <c:marker val="1"/>
        <c:axId val="17052835"/>
        <c:axId val="19257788"/>
      </c:lineChart>
      <c:catAx>
        <c:axId val="17052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Пробы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57788"/>
        <c:crosses val="autoZero"/>
        <c:auto val="1"/>
        <c:lblOffset val="100"/>
        <c:tickLblSkip val="1"/>
        <c:noMultiLvlLbl val="0"/>
      </c:catAx>
      <c:valAx>
        <c:axId val="1925778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Успешность, 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52835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75"/>
          <c:y val="0.47225"/>
          <c:w val="0.114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8;&#1077;&#1089;&#1090;!A1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14</xdr:row>
      <xdr:rowOff>28575</xdr:rowOff>
    </xdr:from>
    <xdr:to>
      <xdr:col>5</xdr:col>
      <xdr:colOff>1152525</xdr:colOff>
      <xdr:row>17</xdr:row>
      <xdr:rowOff>85725</xdr:rowOff>
    </xdr:to>
    <xdr:sp>
      <xdr:nvSpPr>
        <xdr:cNvPr id="1" name="Oval 2">
          <a:hlinkClick r:id="rId1"/>
        </xdr:cNvPr>
        <xdr:cNvSpPr>
          <a:spLocks/>
        </xdr:cNvSpPr>
      </xdr:nvSpPr>
      <xdr:spPr>
        <a:xfrm>
          <a:off x="4124325" y="2295525"/>
          <a:ext cx="762000" cy="5429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назад</a:t>
          </a:r>
        </a:p>
      </xdr:txBody>
    </xdr:sp>
    <xdr:clientData/>
  </xdr:twoCellAnchor>
  <xdr:twoCellAnchor editAs="oneCell">
    <xdr:from>
      <xdr:col>1</xdr:col>
      <xdr:colOff>0</xdr:colOff>
      <xdr:row>1</xdr:row>
      <xdr:rowOff>19050</xdr:rowOff>
    </xdr:from>
    <xdr:to>
      <xdr:col>1</xdr:col>
      <xdr:colOff>1381125</xdr:colOff>
      <xdr:row>10</xdr:row>
      <xdr:rowOff>0</xdr:rowOff>
    </xdr:to>
    <xdr:pic>
      <xdr:nvPicPr>
        <xdr:cNvPr id="2" name="Picture 3" descr="ЧАШЕЧК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80975"/>
          <a:ext cx="13811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9525</xdr:rowOff>
    </xdr:from>
    <xdr:to>
      <xdr:col>4</xdr:col>
      <xdr:colOff>19050</xdr:colOff>
      <xdr:row>9</xdr:row>
      <xdr:rowOff>152400</xdr:rowOff>
    </xdr:to>
    <xdr:pic>
      <xdr:nvPicPr>
        <xdr:cNvPr id="3" name="Picture 4" descr="ЛОПАТОЧК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171450"/>
          <a:ext cx="13811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9525</xdr:rowOff>
    </xdr:from>
    <xdr:to>
      <xdr:col>5</xdr:col>
      <xdr:colOff>1247775</xdr:colOff>
      <xdr:row>9</xdr:row>
      <xdr:rowOff>152400</xdr:rowOff>
    </xdr:to>
    <xdr:pic>
      <xdr:nvPicPr>
        <xdr:cNvPr id="4" name="Picture 5" descr="ИГОЛОЧК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171450"/>
          <a:ext cx="12477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</xdr:row>
      <xdr:rowOff>0</xdr:rowOff>
    </xdr:from>
    <xdr:to>
      <xdr:col>7</xdr:col>
      <xdr:colOff>1295400</xdr:colOff>
      <xdr:row>10</xdr:row>
      <xdr:rowOff>0</xdr:rowOff>
    </xdr:to>
    <xdr:pic>
      <xdr:nvPicPr>
        <xdr:cNvPr id="5" name="Picture 6" descr="ЧАСИК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62575" y="161925"/>
          <a:ext cx="12858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19050</xdr:rowOff>
    </xdr:from>
    <xdr:to>
      <xdr:col>1</xdr:col>
      <xdr:colOff>971550</xdr:colOff>
      <xdr:row>21</xdr:row>
      <xdr:rowOff>142875</xdr:rowOff>
    </xdr:to>
    <xdr:pic>
      <xdr:nvPicPr>
        <xdr:cNvPr id="6" name="Picture 7" descr="КАЧЕЛИ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2124075"/>
          <a:ext cx="9715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13</xdr:row>
      <xdr:rowOff>28575</xdr:rowOff>
    </xdr:from>
    <xdr:to>
      <xdr:col>3</xdr:col>
      <xdr:colOff>1066800</xdr:colOff>
      <xdr:row>21</xdr:row>
      <xdr:rowOff>142875</xdr:rowOff>
    </xdr:to>
    <xdr:pic>
      <xdr:nvPicPr>
        <xdr:cNvPr id="7" name="Picture 8" descr="ЧАСИК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28850" y="2133600"/>
          <a:ext cx="10477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61">
      <selection activeCell="D69" sqref="D69"/>
    </sheetView>
  </sheetViews>
  <sheetFormatPr defaultColWidth="9.00390625" defaultRowHeight="12.75"/>
  <cols>
    <col min="1" max="1" width="6.00390625" style="0" customWidth="1"/>
    <col min="2" max="2" width="24.75390625" style="0" customWidth="1"/>
    <col min="3" max="3" width="10.75390625" style="0" customWidth="1"/>
    <col min="5" max="5" width="51.125" style="0" customWidth="1"/>
    <col min="8" max="8" width="13.125" style="0" customWidth="1"/>
  </cols>
  <sheetData>
    <row r="1" ht="15.75">
      <c r="A1" s="1" t="s">
        <v>0</v>
      </c>
    </row>
    <row r="2" ht="12.75">
      <c r="A2" t="s">
        <v>1</v>
      </c>
    </row>
    <row r="4" spans="1:4" ht="13.5" thickBot="1">
      <c r="A4" s="2" t="s">
        <v>63</v>
      </c>
      <c r="B4" t="s">
        <v>67</v>
      </c>
      <c r="C4" s="36" t="s">
        <v>66</v>
      </c>
      <c r="D4" s="34">
        <v>1</v>
      </c>
    </row>
    <row r="6" spans="1:4" ht="15.75">
      <c r="A6" s="19" t="s">
        <v>16</v>
      </c>
      <c r="B6" s="20"/>
      <c r="C6" s="20"/>
      <c r="D6" s="20"/>
    </row>
    <row r="7" ht="12.75">
      <c r="A7" s="2" t="s">
        <v>24</v>
      </c>
    </row>
    <row r="8" spans="1:8" ht="15.75">
      <c r="A8" s="1"/>
      <c r="F8" s="2"/>
      <c r="G8" s="2"/>
      <c r="H8" s="2"/>
    </row>
    <row r="9" spans="1:5" ht="12.75">
      <c r="A9" s="3" t="s">
        <v>2</v>
      </c>
      <c r="B9" s="3" t="s">
        <v>3</v>
      </c>
      <c r="C9" s="3" t="s">
        <v>9</v>
      </c>
      <c r="E9" s="31" t="s">
        <v>11</v>
      </c>
    </row>
    <row r="10" spans="1:5" ht="12.75">
      <c r="A10" s="3">
        <v>1</v>
      </c>
      <c r="B10" s="3" t="s">
        <v>4</v>
      </c>
      <c r="C10" s="3">
        <v>1</v>
      </c>
      <c r="E10" s="32" t="s">
        <v>12</v>
      </c>
    </row>
    <row r="11" spans="1:5" ht="12.75">
      <c r="A11" s="3">
        <v>2</v>
      </c>
      <c r="B11" s="3" t="s">
        <v>5</v>
      </c>
      <c r="C11" s="3">
        <v>0.25</v>
      </c>
      <c r="E11" s="32" t="s">
        <v>13</v>
      </c>
    </row>
    <row r="12" spans="1:5" ht="12.75">
      <c r="A12" s="3">
        <v>3</v>
      </c>
      <c r="B12" s="3" t="s">
        <v>6</v>
      </c>
      <c r="C12" s="3">
        <v>0.25</v>
      </c>
      <c r="E12" s="32" t="s">
        <v>14</v>
      </c>
    </row>
    <row r="13" spans="1:5" ht="12.75">
      <c r="A13" s="3">
        <v>4</v>
      </c>
      <c r="B13" s="3" t="s">
        <v>7</v>
      </c>
      <c r="C13" s="3">
        <v>0.25</v>
      </c>
      <c r="E13" s="32" t="s">
        <v>15</v>
      </c>
    </row>
    <row r="14" spans="1:8" ht="12.75">
      <c r="A14" s="3">
        <v>5</v>
      </c>
      <c r="B14" s="3" t="s">
        <v>8</v>
      </c>
      <c r="C14" s="3">
        <v>1</v>
      </c>
      <c r="H14" s="2"/>
    </row>
    <row r="15" spans="2:4" ht="12.75">
      <c r="B15" s="9" t="s">
        <v>10</v>
      </c>
      <c r="C15" s="10">
        <f>SUM(C10:C14)</f>
        <v>2.75</v>
      </c>
      <c r="D15">
        <f>C15/5%</f>
        <v>55</v>
      </c>
    </row>
    <row r="17" spans="1:8" ht="15.75">
      <c r="A17" s="17" t="s">
        <v>17</v>
      </c>
      <c r="B17" s="18"/>
      <c r="C17" s="18"/>
      <c r="H17" s="2"/>
    </row>
    <row r="18" ht="12.75">
      <c r="A18" s="2" t="s">
        <v>25</v>
      </c>
    </row>
    <row r="20" spans="1:5" ht="12.75">
      <c r="A20" s="3" t="s">
        <v>2</v>
      </c>
      <c r="B20" s="3" t="s">
        <v>3</v>
      </c>
      <c r="C20" s="3" t="s">
        <v>9</v>
      </c>
      <c r="E20" s="29" t="s">
        <v>11</v>
      </c>
    </row>
    <row r="21" spans="1:5" ht="12.75">
      <c r="A21" s="3">
        <v>1</v>
      </c>
      <c r="B21" s="35" t="s">
        <v>20</v>
      </c>
      <c r="C21" s="3">
        <v>0.5</v>
      </c>
      <c r="E21" s="30" t="s">
        <v>26</v>
      </c>
    </row>
    <row r="22" spans="1:5" ht="12.75">
      <c r="A22" s="3">
        <v>2</v>
      </c>
      <c r="B22" s="35" t="s">
        <v>18</v>
      </c>
      <c r="C22" s="3">
        <v>1</v>
      </c>
      <c r="E22" s="30" t="s">
        <v>27</v>
      </c>
    </row>
    <row r="23" spans="1:5" ht="12.75">
      <c r="A23" s="3">
        <v>3</v>
      </c>
      <c r="B23" s="35" t="s">
        <v>19</v>
      </c>
      <c r="C23" s="3">
        <v>0.25</v>
      </c>
      <c r="E23" s="30" t="s">
        <v>28</v>
      </c>
    </row>
    <row r="24" spans="1:5" ht="12.75">
      <c r="A24" s="3">
        <v>4</v>
      </c>
      <c r="B24" s="35" t="s">
        <v>21</v>
      </c>
      <c r="C24" s="3">
        <v>1</v>
      </c>
      <c r="E24" s="30" t="s">
        <v>29</v>
      </c>
    </row>
    <row r="25" spans="1:8" ht="12.75">
      <c r="A25" s="3">
        <v>5</v>
      </c>
      <c r="B25" s="35" t="s">
        <v>22</v>
      </c>
      <c r="C25" s="3">
        <v>1</v>
      </c>
      <c r="H25" s="2"/>
    </row>
    <row r="26" spans="2:8" ht="12.75">
      <c r="B26" s="11" t="s">
        <v>23</v>
      </c>
      <c r="C26" s="12">
        <f>SUM(C21:C25)</f>
        <v>3.75</v>
      </c>
      <c r="D26">
        <f>C26/5%</f>
        <v>75</v>
      </c>
      <c r="H26" s="2"/>
    </row>
    <row r="28" spans="1:2" ht="15.75">
      <c r="A28" s="15" t="s">
        <v>30</v>
      </c>
      <c r="B28" s="16"/>
    </row>
    <row r="29" ht="12.75">
      <c r="A29" s="2" t="s">
        <v>31</v>
      </c>
    </row>
    <row r="31" spans="1:5" ht="13.5" thickBot="1">
      <c r="A31" s="4" t="s">
        <v>2</v>
      </c>
      <c r="B31" s="4" t="s">
        <v>3</v>
      </c>
      <c r="C31" s="4" t="s">
        <v>9</v>
      </c>
      <c r="E31" s="27" t="s">
        <v>11</v>
      </c>
    </row>
    <row r="32" spans="1:5" ht="12.75">
      <c r="A32" s="5">
        <v>1</v>
      </c>
      <c r="B32" s="5" t="s">
        <v>32</v>
      </c>
      <c r="C32" s="5">
        <v>1</v>
      </c>
      <c r="E32" s="28" t="s">
        <v>45</v>
      </c>
    </row>
    <row r="33" spans="1:5" ht="12.75">
      <c r="A33" s="6"/>
      <c r="B33" s="6" t="s">
        <v>33</v>
      </c>
      <c r="C33" s="6"/>
      <c r="E33" s="28" t="s">
        <v>46</v>
      </c>
    </row>
    <row r="34" spans="1:5" ht="12.75">
      <c r="A34" s="6"/>
      <c r="B34" s="6" t="s">
        <v>34</v>
      </c>
      <c r="C34" s="6"/>
      <c r="E34" s="28" t="s">
        <v>47</v>
      </c>
    </row>
    <row r="35" spans="1:5" ht="13.5" thickBot="1">
      <c r="A35" s="7"/>
      <c r="B35" s="7" t="s">
        <v>35</v>
      </c>
      <c r="C35" s="7"/>
      <c r="E35" s="28" t="s">
        <v>48</v>
      </c>
    </row>
    <row r="36" spans="1:8" ht="12.75">
      <c r="A36" s="5">
        <v>2</v>
      </c>
      <c r="B36" s="5" t="s">
        <v>36</v>
      </c>
      <c r="C36" s="5">
        <v>3</v>
      </c>
      <c r="E36" s="28" t="s">
        <v>49</v>
      </c>
      <c r="H36" s="2"/>
    </row>
    <row r="37" spans="1:3" ht="12.75">
      <c r="A37" s="6"/>
      <c r="B37" s="6" t="s">
        <v>37</v>
      </c>
      <c r="C37" s="6"/>
    </row>
    <row r="38" spans="1:3" ht="13.5" thickBot="1">
      <c r="A38" s="7"/>
      <c r="B38" s="7" t="s">
        <v>38</v>
      </c>
      <c r="C38" s="7"/>
    </row>
    <row r="39" spans="1:3" ht="12.75">
      <c r="A39" s="5">
        <v>3</v>
      </c>
      <c r="B39" s="5" t="s">
        <v>39</v>
      </c>
      <c r="C39" s="5">
        <v>1</v>
      </c>
    </row>
    <row r="40" spans="1:3" ht="13.5" thickBot="1">
      <c r="A40" s="7"/>
      <c r="B40" s="7" t="s">
        <v>40</v>
      </c>
      <c r="C40" s="7"/>
    </row>
    <row r="41" spans="1:3" ht="12.75">
      <c r="A41" s="5">
        <v>4</v>
      </c>
      <c r="B41" s="5" t="s">
        <v>41</v>
      </c>
      <c r="C41" s="5">
        <v>1</v>
      </c>
    </row>
    <row r="42" spans="1:8" ht="13.5" thickBot="1">
      <c r="A42" s="7"/>
      <c r="B42" s="7" t="s">
        <v>42</v>
      </c>
      <c r="C42" s="7"/>
      <c r="H42" s="2"/>
    </row>
    <row r="43" spans="1:8" ht="12.75">
      <c r="A43" s="5">
        <v>5</v>
      </c>
      <c r="B43" s="5" t="s">
        <v>43</v>
      </c>
      <c r="C43" s="5">
        <v>3</v>
      </c>
      <c r="H43" s="2"/>
    </row>
    <row r="44" spans="1:3" ht="13.5" thickBot="1">
      <c r="A44" s="7"/>
      <c r="B44" s="8" t="s">
        <v>44</v>
      </c>
      <c r="C44" s="8"/>
    </row>
    <row r="45" spans="2:4" ht="12.75">
      <c r="B45" s="13" t="s">
        <v>23</v>
      </c>
      <c r="C45" s="14">
        <f>SUM(C32:C44)</f>
        <v>9</v>
      </c>
      <c r="D45">
        <f>C45/15%</f>
        <v>60</v>
      </c>
    </row>
    <row r="47" spans="1:3" ht="15.75">
      <c r="A47" s="21" t="s">
        <v>50</v>
      </c>
      <c r="B47" s="22"/>
      <c r="C47" s="22"/>
    </row>
    <row r="48" ht="12.75">
      <c r="A48" s="2" t="s">
        <v>31</v>
      </c>
    </row>
    <row r="50" spans="1:5" ht="12.75">
      <c r="A50" s="3" t="s">
        <v>2</v>
      </c>
      <c r="B50" s="3" t="s">
        <v>3</v>
      </c>
      <c r="C50" s="3" t="s">
        <v>9</v>
      </c>
      <c r="E50" s="25" t="s">
        <v>11</v>
      </c>
    </row>
    <row r="51" spans="1:5" ht="12.75">
      <c r="A51" s="3">
        <v>1</v>
      </c>
      <c r="B51" s="3" t="s">
        <v>51</v>
      </c>
      <c r="C51" s="3">
        <v>1</v>
      </c>
      <c r="E51" s="26" t="s">
        <v>56</v>
      </c>
    </row>
    <row r="52" spans="1:5" ht="12.75">
      <c r="A52" s="3">
        <v>2</v>
      </c>
      <c r="B52" s="3" t="s">
        <v>52</v>
      </c>
      <c r="C52" s="3">
        <v>1</v>
      </c>
      <c r="E52" s="26" t="s">
        <v>57</v>
      </c>
    </row>
    <row r="53" spans="1:5" ht="12.75">
      <c r="A53" s="3">
        <v>3</v>
      </c>
      <c r="B53" s="3" t="s">
        <v>53</v>
      </c>
      <c r="C53" s="3">
        <v>0.5</v>
      </c>
      <c r="E53" s="26" t="s">
        <v>58</v>
      </c>
    </row>
    <row r="54" spans="1:5" ht="12.75">
      <c r="A54" s="3">
        <v>4</v>
      </c>
      <c r="B54" s="3" t="s">
        <v>54</v>
      </c>
      <c r="C54" s="3">
        <v>0.25</v>
      </c>
      <c r="E54" s="26" t="s">
        <v>59</v>
      </c>
    </row>
    <row r="55" spans="1:3" ht="12.75">
      <c r="A55" s="3">
        <v>5</v>
      </c>
      <c r="B55" s="3" t="s">
        <v>55</v>
      </c>
      <c r="C55" s="3">
        <v>0.25</v>
      </c>
    </row>
    <row r="56" spans="2:4" ht="12.75">
      <c r="B56" s="23" t="s">
        <v>23</v>
      </c>
      <c r="C56" s="24">
        <f>SUM(C51:C55)</f>
        <v>3</v>
      </c>
      <c r="D56">
        <f>C56/5%</f>
        <v>60</v>
      </c>
    </row>
    <row r="58" ht="15.75">
      <c r="B58" s="1" t="s">
        <v>60</v>
      </c>
    </row>
    <row r="60" spans="2:4" ht="12.75">
      <c r="B60" s="33">
        <v>1</v>
      </c>
      <c r="C60">
        <f>D15</f>
        <v>55</v>
      </c>
      <c r="D60">
        <v>80</v>
      </c>
    </row>
    <row r="61" spans="2:4" ht="12.75">
      <c r="B61" s="33">
        <v>2</v>
      </c>
      <c r="C61">
        <f>D26</f>
        <v>75</v>
      </c>
      <c r="D61">
        <v>80</v>
      </c>
    </row>
    <row r="62" spans="2:4" ht="12.75">
      <c r="B62" s="33">
        <v>3</v>
      </c>
      <c r="C62">
        <f>D45</f>
        <v>60</v>
      </c>
      <c r="D62">
        <v>80</v>
      </c>
    </row>
    <row r="63" spans="2:4" ht="12.75">
      <c r="B63" s="33">
        <v>4</v>
      </c>
      <c r="C63">
        <f>D56</f>
        <v>60</v>
      </c>
      <c r="D63">
        <v>80</v>
      </c>
    </row>
  </sheetData>
  <sheetProtection/>
  <hyperlinks>
    <hyperlink ref="B21" location="Профили!A1" display="&quot;Чашечка&quot;"/>
    <hyperlink ref="B22" location="Профили!A1" display="&quot;Лопатка&quot;"/>
    <hyperlink ref="B23" location="Профили!A1" display="&quot;Иголочка&quot;"/>
    <hyperlink ref="B24" location="Профили!A1" display="&quot;Часики&quot;"/>
    <hyperlink ref="B25" location="Профили!A1" display="&quot;Качели&quot;-&quot;Часики&quot;"/>
  </hyperlinks>
  <printOptions/>
  <pageMargins left="0.29" right="0.27" top="0.41" bottom="1" header="0.04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8"/>
  <sheetViews>
    <sheetView zoomScalePageLayoutView="0" workbookViewId="0" topLeftCell="A16">
      <selection activeCell="E15" sqref="E15"/>
    </sheetView>
  </sheetViews>
  <sheetFormatPr defaultColWidth="9.00390625" defaultRowHeight="12.75"/>
  <sheetData>
    <row r="3" ht="15.75">
      <c r="B3" s="1" t="s">
        <v>60</v>
      </c>
    </row>
    <row r="4" spans="3:4" ht="12.75">
      <c r="C4" t="s">
        <v>61</v>
      </c>
      <c r="D4" t="s">
        <v>62</v>
      </c>
    </row>
    <row r="5" spans="2:4" ht="12.75">
      <c r="B5" s="33">
        <v>1</v>
      </c>
      <c r="C5">
        <f>Тест!D15</f>
        <v>55</v>
      </c>
      <c r="D5">
        <v>80</v>
      </c>
    </row>
    <row r="6" spans="2:4" ht="12.75">
      <c r="B6" s="33">
        <v>2</v>
      </c>
      <c r="C6">
        <f>Тест!D26</f>
        <v>75</v>
      </c>
      <c r="D6">
        <v>80</v>
      </c>
    </row>
    <row r="7" spans="2:4" ht="12.75">
      <c r="B7" s="33">
        <v>3</v>
      </c>
      <c r="C7">
        <f>Тест!D45</f>
        <v>60</v>
      </c>
      <c r="D7">
        <v>80</v>
      </c>
    </row>
    <row r="8" spans="2:4" ht="12.75">
      <c r="B8" s="33">
        <v>4</v>
      </c>
      <c r="C8">
        <f>Тест!D56</f>
        <v>60</v>
      </c>
      <c r="D8">
        <v>80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1:H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18.25390625" style="0" customWidth="1"/>
    <col min="3" max="3" width="1.75390625" style="0" customWidth="1"/>
    <col min="4" max="4" width="17.875" style="0" customWidth="1"/>
    <col min="5" max="5" width="2.125" style="0" customWidth="1"/>
    <col min="6" max="6" width="18.25390625" style="0" customWidth="1"/>
    <col min="7" max="7" width="3.00390625" style="0" customWidth="1"/>
    <col min="8" max="8" width="18.75390625" style="0" customWidth="1"/>
  </cols>
  <sheetData>
    <row r="11" spans="2:8" ht="12.75">
      <c r="B11" s="2" t="s">
        <v>20</v>
      </c>
      <c r="D11" s="2" t="s">
        <v>18</v>
      </c>
      <c r="F11" s="2" t="s">
        <v>19</v>
      </c>
      <c r="H11" t="s">
        <v>64</v>
      </c>
    </row>
    <row r="23" spans="2:4" ht="12.75">
      <c r="B23" s="2" t="s">
        <v>65</v>
      </c>
      <c r="D23" s="2" t="s">
        <v>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Oliva</cp:lastModifiedBy>
  <cp:lastPrinted>2006-09-19T07:22:40Z</cp:lastPrinted>
  <dcterms:created xsi:type="dcterms:W3CDTF">2006-09-19T04:50:10Z</dcterms:created>
  <dcterms:modified xsi:type="dcterms:W3CDTF">2008-11-22T05:36:55Z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