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0" windowWidth="841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<sst xmlns="http://schemas.openxmlformats.org/spreadsheetml/2006/main" count="28" uniqueCount="16">
  <si>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Оценка за тест.</t>
  </si>
  <si>
    <t>Верно выполнено:</t>
  </si>
  <si>
    <r>
      <t xml:space="preserve">Всего </t>
    </r>
    <r>
      <rPr>
        <sz val="20"/>
        <color indexed="12"/>
        <rFont val="Arial Cyr"/>
        <family val="2"/>
      </rPr>
      <t>14</t>
    </r>
    <r>
      <rPr>
        <sz val="20"/>
        <rFont val="Arial Cyr"/>
        <family val="2"/>
      </rPr>
      <t xml:space="preserve"> </t>
    </r>
    <r>
      <rPr>
        <sz val="14"/>
        <rFont val="Arial Cyr"/>
        <family val="0"/>
      </rPr>
      <t>заданий.</t>
    </r>
  </si>
  <si>
    <t>Итог</t>
  </si>
  <si>
    <t>таблица результатов</t>
  </si>
  <si>
    <t>Ваш результат</t>
  </si>
  <si>
    <t xml:space="preserve"> -это соответствует</t>
  </si>
  <si>
    <t>%</t>
  </si>
  <si>
    <t xml:space="preserve"> ПРАВИЛЬНЫХ ОТВЕТОВ</t>
  </si>
  <si>
    <t>Какой элемент выделен ?</t>
  </si>
  <si>
    <t>В прямой призме боковое ребро является…</t>
  </si>
  <si>
    <t xml:space="preserve"> </t>
  </si>
  <si>
    <r>
      <t xml:space="preserve">Узнай у учителя </t>
    </r>
    <r>
      <rPr>
        <b/>
        <sz val="20"/>
        <rFont val="Arial Cyr"/>
        <family val="0"/>
      </rPr>
      <t xml:space="preserve">↑ </t>
    </r>
    <r>
      <rPr>
        <b/>
        <sz val="10"/>
        <rFont val="Arial Cyr"/>
        <family val="0"/>
      </rPr>
      <t>оценку</t>
    </r>
  </si>
  <si>
    <t>Выбери из открывающегося в правом столбце списка</t>
  </si>
  <si>
    <t xml:space="preserve">правильный ответ. </t>
  </si>
  <si>
    <t>Не торопись, подумай, изучи внимательно предложенные варианты.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</si>
</sst>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24"/>
      <name val="Arial Cyr"/>
      <family val="0"/>
    </font>
    <font>
      <sz val="24"/>
      <color indexed="17"/>
      <name val="Arial Cyr"/>
      <family val="0"/>
    </font>
    <font>
      <sz val="24"/>
      <color indexed="12"/>
      <name val="Arial Cyr"/>
      <family val="0"/>
    </font>
    <font>
      <sz val="14"/>
      <color indexed="12"/>
      <name val="Arial Cyr"/>
      <family val="0"/>
    </font>
    <font>
      <sz val="20"/>
      <color indexed="12"/>
      <name val="Arial Cyr"/>
      <family val="2"/>
    </font>
    <font>
      <sz val="20"/>
      <name val="Arial Cyr"/>
      <family val="2"/>
    </font>
    <font>
      <sz val="20"/>
      <color indexed="10"/>
      <name val="Arial Cyr"/>
      <family val="0"/>
    </font>
    <font>
      <sz val="16"/>
      <name val="Arial Cyr"/>
      <family val="0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20"/>
      <color indexed="10"/>
      <name val="Arial Cyr"/>
      <family val="2"/>
    </font>
    <font>
      <sz val="12"/>
      <color indexed="10"/>
      <name val="Arial Cyr"/>
      <family val="0"/>
    </font>
    <font>
      <b/>
      <u val="single"/>
      <sz val="16"/>
      <color indexed="10"/>
      <name val="Arial Cyr"/>
      <family val="2"/>
    </font>
    <font>
      <sz val="11"/>
      <color indexed="12"/>
      <name val="Arial Cyr"/>
      <family val="0"/>
    </font>
    <font>
      <b/>
      <sz val="14"/>
      <color indexed="12"/>
      <name val="Arial Cyr"/>
      <family val="2"/>
    </font>
    <font>
      <sz val="11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1" fontId="16" fillId="3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7" fillId="3" borderId="0" xfId="0" applyFont="1" applyFill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0" fontId="17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14" fillId="2" borderId="0" xfId="0" applyFont="1" applyFill="1" applyAlignment="1">
      <alignment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Alignment="1">
      <alignment/>
    </xf>
    <xf numFmtId="0" fontId="17" fillId="3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hyperlink" Target="#&#1051;&#1080;&#1089;&#1090;2!A1" /><Relationship Id="rId4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8</xdr:row>
      <xdr:rowOff>695325</xdr:rowOff>
    </xdr:from>
    <xdr:to>
      <xdr:col>1</xdr:col>
      <xdr:colOff>1057275</xdr:colOff>
      <xdr:row>8</xdr:row>
      <xdr:rowOff>866775</xdr:rowOff>
    </xdr:to>
    <xdr:sp>
      <xdr:nvSpPr>
        <xdr:cNvPr id="1" name="AutoShape 444"/>
        <xdr:cNvSpPr>
          <a:spLocks/>
        </xdr:cNvSpPr>
      </xdr:nvSpPr>
      <xdr:spPr>
        <a:xfrm>
          <a:off x="1495425" y="5295900"/>
          <a:ext cx="933450" cy="171450"/>
        </a:xfrm>
        <a:prstGeom prst="parallelogram">
          <a:avLst>
            <a:gd name="adj" fmla="val -34884"/>
          </a:avLst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619125</xdr:rowOff>
    </xdr:from>
    <xdr:to>
      <xdr:col>1</xdr:col>
      <xdr:colOff>1276350</xdr:colOff>
      <xdr:row>9</xdr:row>
      <xdr:rowOff>962025</xdr:rowOff>
    </xdr:to>
    <xdr:sp>
      <xdr:nvSpPr>
        <xdr:cNvPr id="2" name="Polygon 349"/>
        <xdr:cNvSpPr>
          <a:spLocks/>
        </xdr:cNvSpPr>
      </xdr:nvSpPr>
      <xdr:spPr>
        <a:xfrm>
          <a:off x="1447800" y="6229350"/>
          <a:ext cx="1200150" cy="352425"/>
        </a:xfrm>
        <a:custGeom>
          <a:pathLst>
            <a:path h="43" w="115">
              <a:moveTo>
                <a:pt x="31" y="3"/>
              </a:moveTo>
              <a:cubicBezTo>
                <a:pt x="30" y="3"/>
                <a:pt x="28" y="4"/>
                <a:pt x="27" y="4"/>
              </a:cubicBezTo>
              <a:cubicBezTo>
                <a:pt x="20" y="5"/>
                <a:pt x="13" y="4"/>
                <a:pt x="6" y="5"/>
              </a:cubicBezTo>
              <a:cubicBezTo>
                <a:pt x="1" y="6"/>
                <a:pt x="0" y="20"/>
                <a:pt x="0" y="20"/>
              </a:cubicBezTo>
              <a:cubicBezTo>
                <a:pt x="0" y="22"/>
                <a:pt x="0" y="27"/>
                <a:pt x="3" y="29"/>
              </a:cubicBezTo>
              <a:cubicBezTo>
                <a:pt x="16" y="37"/>
                <a:pt x="55" y="40"/>
                <a:pt x="70" y="41"/>
              </a:cubicBezTo>
              <a:cubicBezTo>
                <a:pt x="87" y="43"/>
                <a:pt x="79" y="43"/>
                <a:pt x="94" y="42"/>
              </a:cubicBezTo>
              <a:cubicBezTo>
                <a:pt x="101" y="40"/>
                <a:pt x="99" y="41"/>
                <a:pt x="103" y="37"/>
              </a:cubicBezTo>
              <a:cubicBezTo>
                <a:pt x="105" y="32"/>
                <a:pt x="107" y="30"/>
                <a:pt x="112" y="28"/>
              </a:cubicBezTo>
              <a:cubicBezTo>
                <a:pt x="114" y="22"/>
                <a:pt x="115" y="22"/>
                <a:pt x="113" y="15"/>
              </a:cubicBezTo>
              <a:cubicBezTo>
                <a:pt x="112" y="12"/>
                <a:pt x="105" y="8"/>
                <a:pt x="105" y="8"/>
              </a:cubicBezTo>
              <a:cubicBezTo>
                <a:pt x="103" y="3"/>
                <a:pt x="94" y="1"/>
                <a:pt x="89" y="1"/>
              </a:cubicBezTo>
              <a:cubicBezTo>
                <a:pt x="77" y="0"/>
                <a:pt x="65" y="0"/>
                <a:pt x="53" y="0"/>
              </a:cubicBezTo>
              <a:cubicBezTo>
                <a:pt x="44" y="1"/>
                <a:pt x="39" y="2"/>
                <a:pt x="31" y="3"/>
              </a:cubicBezTo>
              <a:close/>
            </a:path>
          </a:pathLst>
        </a:custGeom>
        <a:solidFill>
          <a:srgbClr val="C0C0C0">
            <a:alpha val="5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85725</xdr:rowOff>
    </xdr:from>
    <xdr:to>
      <xdr:col>1</xdr:col>
      <xdr:colOff>885825</xdr:colOff>
      <xdr:row>16</xdr:row>
      <xdr:rowOff>828675</xdr:rowOff>
    </xdr:to>
    <xdr:sp>
      <xdr:nvSpPr>
        <xdr:cNvPr id="3" name="AutoShape 340"/>
        <xdr:cNvSpPr>
          <a:spLocks/>
        </xdr:cNvSpPr>
      </xdr:nvSpPr>
      <xdr:spPr>
        <a:xfrm rot="20734753" flipH="1">
          <a:off x="1533525" y="12763500"/>
          <a:ext cx="714375" cy="733425"/>
        </a:xfrm>
        <a:prstGeom prst="triangle">
          <a:avLst>
            <a:gd name="adj" fmla="val -24555"/>
          </a:avLst>
        </a:prstGeom>
        <a:solidFill>
          <a:srgbClr val="00FFFF">
            <a:alpha val="51000"/>
          </a:srgbClr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523875</xdr:rowOff>
    </xdr:from>
    <xdr:to>
      <xdr:col>3</xdr:col>
      <xdr:colOff>0</xdr:colOff>
      <xdr:row>5</xdr:row>
      <xdr:rowOff>523875</xdr:rowOff>
    </xdr:to>
    <xdr:sp>
      <xdr:nvSpPr>
        <xdr:cNvPr id="4" name="Line 93"/>
        <xdr:cNvSpPr>
          <a:spLocks/>
        </xdr:cNvSpPr>
      </xdr:nvSpPr>
      <xdr:spPr>
        <a:xfrm>
          <a:off x="2686050" y="2095500"/>
          <a:ext cx="2619375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523875</xdr:rowOff>
    </xdr:from>
    <xdr:to>
      <xdr:col>3</xdr:col>
      <xdr:colOff>0</xdr:colOff>
      <xdr:row>7</xdr:row>
      <xdr:rowOff>523875</xdr:rowOff>
    </xdr:to>
    <xdr:sp>
      <xdr:nvSpPr>
        <xdr:cNvPr id="5" name="Line 94"/>
        <xdr:cNvSpPr>
          <a:spLocks/>
        </xdr:cNvSpPr>
      </xdr:nvSpPr>
      <xdr:spPr>
        <a:xfrm>
          <a:off x="2686050" y="4114800"/>
          <a:ext cx="2619375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447675</xdr:rowOff>
    </xdr:from>
    <xdr:to>
      <xdr:col>3</xdr:col>
      <xdr:colOff>19050</xdr:colOff>
      <xdr:row>9</xdr:row>
      <xdr:rowOff>457200</xdr:rowOff>
    </xdr:to>
    <xdr:sp>
      <xdr:nvSpPr>
        <xdr:cNvPr id="6" name="Line 95"/>
        <xdr:cNvSpPr>
          <a:spLocks/>
        </xdr:cNvSpPr>
      </xdr:nvSpPr>
      <xdr:spPr>
        <a:xfrm>
          <a:off x="2676525" y="6057900"/>
          <a:ext cx="2647950" cy="9525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1295400</xdr:colOff>
      <xdr:row>11</xdr:row>
      <xdr:rowOff>504825</xdr:rowOff>
    </xdr:from>
    <xdr:to>
      <xdr:col>3</xdr:col>
      <xdr:colOff>0</xdr:colOff>
      <xdr:row>11</xdr:row>
      <xdr:rowOff>504825</xdr:rowOff>
    </xdr:to>
    <xdr:sp>
      <xdr:nvSpPr>
        <xdr:cNvPr id="7" name="Line 96"/>
        <xdr:cNvSpPr>
          <a:spLocks/>
        </xdr:cNvSpPr>
      </xdr:nvSpPr>
      <xdr:spPr>
        <a:xfrm>
          <a:off x="2667000" y="8134350"/>
          <a:ext cx="2638425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504825</xdr:rowOff>
    </xdr:from>
    <xdr:to>
      <xdr:col>2</xdr:col>
      <xdr:colOff>2619375</xdr:colOff>
      <xdr:row>13</xdr:row>
      <xdr:rowOff>523875</xdr:rowOff>
    </xdr:to>
    <xdr:sp>
      <xdr:nvSpPr>
        <xdr:cNvPr id="8" name="Line 97"/>
        <xdr:cNvSpPr>
          <a:spLocks/>
        </xdr:cNvSpPr>
      </xdr:nvSpPr>
      <xdr:spPr>
        <a:xfrm flipV="1">
          <a:off x="2667000" y="10153650"/>
          <a:ext cx="2619375" cy="1905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400050</xdr:rowOff>
    </xdr:from>
    <xdr:to>
      <xdr:col>3</xdr:col>
      <xdr:colOff>9525</xdr:colOff>
      <xdr:row>15</xdr:row>
      <xdr:rowOff>400050</xdr:rowOff>
    </xdr:to>
    <xdr:sp>
      <xdr:nvSpPr>
        <xdr:cNvPr id="9" name="Line 98"/>
        <xdr:cNvSpPr>
          <a:spLocks/>
        </xdr:cNvSpPr>
      </xdr:nvSpPr>
      <xdr:spPr>
        <a:xfrm>
          <a:off x="2676525" y="12068175"/>
          <a:ext cx="2638425" cy="0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504825</xdr:rowOff>
    </xdr:from>
    <xdr:to>
      <xdr:col>3</xdr:col>
      <xdr:colOff>0</xdr:colOff>
      <xdr:row>17</xdr:row>
      <xdr:rowOff>504825</xdr:rowOff>
    </xdr:to>
    <xdr:sp>
      <xdr:nvSpPr>
        <xdr:cNvPr id="10" name="Line 99"/>
        <xdr:cNvSpPr>
          <a:spLocks/>
        </xdr:cNvSpPr>
      </xdr:nvSpPr>
      <xdr:spPr>
        <a:xfrm flipV="1">
          <a:off x="2667000" y="14192250"/>
          <a:ext cx="2638425" cy="9525"/>
        </a:xfrm>
        <a:prstGeom prst="line">
          <a:avLst/>
        </a:prstGeom>
        <a:noFill/>
        <a:ln w="50800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495300</xdr:rowOff>
    </xdr:from>
    <xdr:to>
      <xdr:col>3</xdr:col>
      <xdr:colOff>0</xdr:colOff>
      <xdr:row>6</xdr:row>
      <xdr:rowOff>495300</xdr:rowOff>
    </xdr:to>
    <xdr:sp>
      <xdr:nvSpPr>
        <xdr:cNvPr id="11" name="Line 100"/>
        <xdr:cNvSpPr>
          <a:spLocks/>
        </xdr:cNvSpPr>
      </xdr:nvSpPr>
      <xdr:spPr>
        <a:xfrm>
          <a:off x="2686050" y="3076575"/>
          <a:ext cx="2619375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409575</xdr:rowOff>
    </xdr:from>
    <xdr:to>
      <xdr:col>3</xdr:col>
      <xdr:colOff>0</xdr:colOff>
      <xdr:row>12</xdr:row>
      <xdr:rowOff>409575</xdr:rowOff>
    </xdr:to>
    <xdr:sp>
      <xdr:nvSpPr>
        <xdr:cNvPr id="12" name="Line 101"/>
        <xdr:cNvSpPr>
          <a:spLocks/>
        </xdr:cNvSpPr>
      </xdr:nvSpPr>
      <xdr:spPr>
        <a:xfrm>
          <a:off x="2686050" y="9048750"/>
          <a:ext cx="2619375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495300</xdr:rowOff>
    </xdr:from>
    <xdr:to>
      <xdr:col>3</xdr:col>
      <xdr:colOff>0</xdr:colOff>
      <xdr:row>10</xdr:row>
      <xdr:rowOff>504825</xdr:rowOff>
    </xdr:to>
    <xdr:sp>
      <xdr:nvSpPr>
        <xdr:cNvPr id="13" name="Line 102"/>
        <xdr:cNvSpPr>
          <a:spLocks/>
        </xdr:cNvSpPr>
      </xdr:nvSpPr>
      <xdr:spPr>
        <a:xfrm flipV="1">
          <a:off x="2676525" y="7115175"/>
          <a:ext cx="2628900" cy="1905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504825</xdr:rowOff>
    </xdr:from>
    <xdr:to>
      <xdr:col>3</xdr:col>
      <xdr:colOff>19050</xdr:colOff>
      <xdr:row>8</xdr:row>
      <xdr:rowOff>523875</xdr:rowOff>
    </xdr:to>
    <xdr:sp>
      <xdr:nvSpPr>
        <xdr:cNvPr id="14" name="Line 103"/>
        <xdr:cNvSpPr>
          <a:spLocks/>
        </xdr:cNvSpPr>
      </xdr:nvSpPr>
      <xdr:spPr>
        <a:xfrm>
          <a:off x="2686050" y="5105400"/>
          <a:ext cx="2638425" cy="9525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476250</xdr:rowOff>
    </xdr:from>
    <xdr:to>
      <xdr:col>3</xdr:col>
      <xdr:colOff>9525</xdr:colOff>
      <xdr:row>14</xdr:row>
      <xdr:rowOff>476250</xdr:rowOff>
    </xdr:to>
    <xdr:sp>
      <xdr:nvSpPr>
        <xdr:cNvPr id="15" name="Line 104"/>
        <xdr:cNvSpPr>
          <a:spLocks/>
        </xdr:cNvSpPr>
      </xdr:nvSpPr>
      <xdr:spPr>
        <a:xfrm>
          <a:off x="2676525" y="11134725"/>
          <a:ext cx="2638425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504825</xdr:rowOff>
    </xdr:from>
    <xdr:to>
      <xdr:col>3</xdr:col>
      <xdr:colOff>0</xdr:colOff>
      <xdr:row>16</xdr:row>
      <xdr:rowOff>504825</xdr:rowOff>
    </xdr:to>
    <xdr:sp>
      <xdr:nvSpPr>
        <xdr:cNvPr id="16" name="Line 105"/>
        <xdr:cNvSpPr>
          <a:spLocks/>
        </xdr:cNvSpPr>
      </xdr:nvSpPr>
      <xdr:spPr>
        <a:xfrm>
          <a:off x="2686050" y="13182600"/>
          <a:ext cx="2619375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476250</xdr:rowOff>
    </xdr:from>
    <xdr:to>
      <xdr:col>3</xdr:col>
      <xdr:colOff>9525</xdr:colOff>
      <xdr:row>18</xdr:row>
      <xdr:rowOff>476250</xdr:rowOff>
    </xdr:to>
    <xdr:sp>
      <xdr:nvSpPr>
        <xdr:cNvPr id="17" name="Line 106"/>
        <xdr:cNvSpPr>
          <a:spLocks/>
        </xdr:cNvSpPr>
      </xdr:nvSpPr>
      <xdr:spPr>
        <a:xfrm>
          <a:off x="2676525" y="15173325"/>
          <a:ext cx="2638425" cy="0"/>
        </a:xfrm>
        <a:prstGeom prst="line">
          <a:avLst/>
        </a:prstGeom>
        <a:noFill/>
        <a:ln w="508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95250</xdr:rowOff>
    </xdr:from>
    <xdr:to>
      <xdr:col>0</xdr:col>
      <xdr:colOff>1295400</xdr:colOff>
      <xdr:row>5</xdr:row>
      <xdr:rowOff>85725</xdr:rowOff>
    </xdr:to>
    <xdr:pic>
      <xdr:nvPicPr>
        <xdr:cNvPr id="1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90625" cy="15621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276225</xdr:colOff>
      <xdr:row>18</xdr:row>
      <xdr:rowOff>104775</xdr:rowOff>
    </xdr:from>
    <xdr:to>
      <xdr:col>5</xdr:col>
      <xdr:colOff>600075</xdr:colOff>
      <xdr:row>18</xdr:row>
      <xdr:rowOff>1000125</xdr:rowOff>
    </xdr:to>
    <xdr:pic>
      <xdr:nvPicPr>
        <xdr:cNvPr id="19" name="Picture 10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14801850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514350</xdr:colOff>
      <xdr:row>5</xdr:row>
      <xdr:rowOff>800100</xdr:rowOff>
    </xdr:from>
    <xdr:to>
      <xdr:col>1</xdr:col>
      <xdr:colOff>981075</xdr:colOff>
      <xdr:row>5</xdr:row>
      <xdr:rowOff>942975</xdr:rowOff>
    </xdr:to>
    <xdr:sp>
      <xdr:nvSpPr>
        <xdr:cNvPr id="20" name="AutoShape 285"/>
        <xdr:cNvSpPr>
          <a:spLocks/>
        </xdr:cNvSpPr>
      </xdr:nvSpPr>
      <xdr:spPr>
        <a:xfrm flipV="1">
          <a:off x="1885950" y="2371725"/>
          <a:ext cx="4667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962025</xdr:colOff>
      <xdr:row>5</xdr:row>
      <xdr:rowOff>171450</xdr:rowOff>
    </xdr:from>
    <xdr:to>
      <xdr:col>1</xdr:col>
      <xdr:colOff>981075</xdr:colOff>
      <xdr:row>5</xdr:row>
      <xdr:rowOff>800100</xdr:rowOff>
    </xdr:to>
    <xdr:sp>
      <xdr:nvSpPr>
        <xdr:cNvPr id="21" name="AutoShape 287"/>
        <xdr:cNvSpPr>
          <a:spLocks/>
        </xdr:cNvSpPr>
      </xdr:nvSpPr>
      <xdr:spPr>
        <a:xfrm flipH="1" flipV="1">
          <a:off x="2333625" y="1743075"/>
          <a:ext cx="190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5</xdr:row>
      <xdr:rowOff>314325</xdr:rowOff>
    </xdr:from>
    <xdr:to>
      <xdr:col>1</xdr:col>
      <xdr:colOff>514350</xdr:colOff>
      <xdr:row>5</xdr:row>
      <xdr:rowOff>942975</xdr:rowOff>
    </xdr:to>
    <xdr:sp>
      <xdr:nvSpPr>
        <xdr:cNvPr id="22" name="AutoShape 288"/>
        <xdr:cNvSpPr>
          <a:spLocks/>
        </xdr:cNvSpPr>
      </xdr:nvSpPr>
      <xdr:spPr>
        <a:xfrm flipH="1" flipV="1">
          <a:off x="1857375" y="1885950"/>
          <a:ext cx="190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171450</xdr:rowOff>
    </xdr:from>
    <xdr:to>
      <xdr:col>1</xdr:col>
      <xdr:colOff>238125</xdr:colOff>
      <xdr:row>5</xdr:row>
      <xdr:rowOff>800100</xdr:rowOff>
    </xdr:to>
    <xdr:sp>
      <xdr:nvSpPr>
        <xdr:cNvPr id="23" name="AutoShape 289"/>
        <xdr:cNvSpPr>
          <a:spLocks/>
        </xdr:cNvSpPr>
      </xdr:nvSpPr>
      <xdr:spPr>
        <a:xfrm flipH="1" flipV="1">
          <a:off x="1590675" y="1743075"/>
          <a:ext cx="190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171450</xdr:rowOff>
    </xdr:from>
    <xdr:to>
      <xdr:col>1</xdr:col>
      <xdr:colOff>933450</xdr:colOff>
      <xdr:row>5</xdr:row>
      <xdr:rowOff>314325</xdr:rowOff>
    </xdr:to>
    <xdr:sp>
      <xdr:nvSpPr>
        <xdr:cNvPr id="24" name="AutoShape 290"/>
        <xdr:cNvSpPr>
          <a:spLocks/>
        </xdr:cNvSpPr>
      </xdr:nvSpPr>
      <xdr:spPr>
        <a:xfrm rot="10800000">
          <a:off x="1609725" y="1743075"/>
          <a:ext cx="695325" cy="142875"/>
        </a:xfrm>
        <a:prstGeom prst="triangle">
          <a:avLst>
            <a:gd name="adj" fmla="val 13388"/>
          </a:avLst>
        </a:prstGeom>
        <a:solidFill>
          <a:srgbClr val="00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800100</xdr:rowOff>
    </xdr:from>
    <xdr:to>
      <xdr:col>1</xdr:col>
      <xdr:colOff>514350</xdr:colOff>
      <xdr:row>5</xdr:row>
      <xdr:rowOff>942975</xdr:rowOff>
    </xdr:to>
    <xdr:sp>
      <xdr:nvSpPr>
        <xdr:cNvPr id="25" name="AutoShape 291"/>
        <xdr:cNvSpPr>
          <a:spLocks/>
        </xdr:cNvSpPr>
      </xdr:nvSpPr>
      <xdr:spPr>
        <a:xfrm>
          <a:off x="1609725" y="2371725"/>
          <a:ext cx="2762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5</xdr:row>
      <xdr:rowOff>800100</xdr:rowOff>
    </xdr:from>
    <xdr:to>
      <xdr:col>1</xdr:col>
      <xdr:colOff>981075</xdr:colOff>
      <xdr:row>5</xdr:row>
      <xdr:rowOff>800100</xdr:rowOff>
    </xdr:to>
    <xdr:sp>
      <xdr:nvSpPr>
        <xdr:cNvPr id="26" name="AutoShape 292"/>
        <xdr:cNvSpPr>
          <a:spLocks/>
        </xdr:cNvSpPr>
      </xdr:nvSpPr>
      <xdr:spPr>
        <a:xfrm>
          <a:off x="1628775" y="23717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95250</xdr:rowOff>
    </xdr:from>
    <xdr:to>
      <xdr:col>1</xdr:col>
      <xdr:colOff>1038225</xdr:colOff>
      <xdr:row>7</xdr:row>
      <xdr:rowOff>952500</xdr:rowOff>
    </xdr:to>
    <xdr:grpSp>
      <xdr:nvGrpSpPr>
        <xdr:cNvPr id="27" name="Group 295"/>
        <xdr:cNvGrpSpPr>
          <a:grpSpLocks/>
        </xdr:cNvGrpSpPr>
      </xdr:nvGrpSpPr>
      <xdr:grpSpPr>
        <a:xfrm>
          <a:off x="1571625" y="3686175"/>
          <a:ext cx="838200" cy="857250"/>
          <a:chOff x="1111" y="1888"/>
          <a:chExt cx="1633" cy="1769"/>
        </a:xfrm>
        <a:solidFill>
          <a:srgbClr val="FFFFFF"/>
        </a:solidFill>
      </xdr:grpSpPr>
      <xdr:sp>
        <xdr:nvSpPr>
          <xdr:cNvPr id="28" name="AutoShape 296"/>
          <xdr:cNvSpPr>
            <a:spLocks/>
          </xdr:cNvSpPr>
        </xdr:nvSpPr>
        <xdr:spPr>
          <a:xfrm flipV="1">
            <a:off x="1746" y="3339"/>
            <a:ext cx="998" cy="31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9" name="Group 297"/>
          <xdr:cNvGrpSpPr>
            <a:grpSpLocks/>
          </xdr:cNvGrpSpPr>
        </xdr:nvGrpSpPr>
        <xdr:grpSpPr>
          <a:xfrm>
            <a:off x="1111" y="1888"/>
            <a:ext cx="1633" cy="1769"/>
            <a:chOff x="1247" y="1888"/>
            <a:chExt cx="1633" cy="1769"/>
          </a:xfrm>
          <a:solidFill>
            <a:srgbClr val="FFFFFF"/>
          </a:solidFill>
        </xdr:grpSpPr>
        <xdr:sp>
          <xdr:nvSpPr>
            <xdr:cNvPr id="30" name="AutoShape 298"/>
            <xdr:cNvSpPr>
              <a:spLocks/>
            </xdr:cNvSpPr>
          </xdr:nvSpPr>
          <xdr:spPr>
            <a:xfrm flipH="1" flipV="1">
              <a:off x="2835" y="1888"/>
              <a:ext cx="45" cy="1451"/>
            </a:xfrm>
            <a:prstGeom prst="line">
              <a:avLst/>
            </a:prstGeom>
            <a:noFill/>
            <a:ln w="254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" name="AutoShape 299"/>
            <xdr:cNvSpPr>
              <a:spLocks/>
            </xdr:cNvSpPr>
          </xdr:nvSpPr>
          <xdr:spPr>
            <a:xfrm flipH="1" flipV="1">
              <a:off x="1837" y="2205"/>
              <a:ext cx="45" cy="145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AutoShape 300"/>
            <xdr:cNvSpPr>
              <a:spLocks/>
            </xdr:cNvSpPr>
          </xdr:nvSpPr>
          <xdr:spPr>
            <a:xfrm flipH="1" flipV="1">
              <a:off x="1247" y="1888"/>
              <a:ext cx="45" cy="145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AutoShape 301"/>
            <xdr:cNvSpPr>
              <a:spLocks/>
            </xdr:cNvSpPr>
          </xdr:nvSpPr>
          <xdr:spPr>
            <a:xfrm rot="10800000">
              <a:off x="1292" y="1888"/>
              <a:ext cx="1497" cy="317"/>
            </a:xfrm>
            <a:prstGeom prst="triangle">
              <a:avLst>
                <a:gd name="adj" fmla="val 13388"/>
              </a:avLst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AutoShape 302"/>
            <xdr:cNvSpPr>
              <a:spLocks/>
            </xdr:cNvSpPr>
          </xdr:nvSpPr>
          <xdr:spPr>
            <a:xfrm>
              <a:off x="1292" y="3339"/>
              <a:ext cx="590" cy="31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" name="AutoShape 303"/>
            <xdr:cNvSpPr>
              <a:spLocks/>
            </xdr:cNvSpPr>
          </xdr:nvSpPr>
          <xdr:spPr>
            <a:xfrm>
              <a:off x="1338" y="3339"/>
              <a:ext cx="154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400050</xdr:colOff>
      <xdr:row>6</xdr:row>
      <xdr:rowOff>695325</xdr:rowOff>
    </xdr:from>
    <xdr:to>
      <xdr:col>1</xdr:col>
      <xdr:colOff>942975</xdr:colOff>
      <xdr:row>6</xdr:row>
      <xdr:rowOff>914400</xdr:rowOff>
    </xdr:to>
    <xdr:sp>
      <xdr:nvSpPr>
        <xdr:cNvPr id="36" name="AutoShape 305"/>
        <xdr:cNvSpPr>
          <a:spLocks/>
        </xdr:cNvSpPr>
      </xdr:nvSpPr>
      <xdr:spPr>
        <a:xfrm flipV="1">
          <a:off x="1771650" y="3276600"/>
          <a:ext cx="5429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6</xdr:row>
      <xdr:rowOff>66675</xdr:rowOff>
    </xdr:from>
    <xdr:to>
      <xdr:col>1</xdr:col>
      <xdr:colOff>609600</xdr:colOff>
      <xdr:row>6</xdr:row>
      <xdr:rowOff>733425</xdr:rowOff>
    </xdr:to>
    <xdr:sp>
      <xdr:nvSpPr>
        <xdr:cNvPr id="37" name="AutoShape 306"/>
        <xdr:cNvSpPr>
          <a:spLocks/>
        </xdr:cNvSpPr>
      </xdr:nvSpPr>
      <xdr:spPr>
        <a:xfrm flipH="1">
          <a:off x="1609725" y="2647950"/>
          <a:ext cx="37147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6</xdr:row>
      <xdr:rowOff>733425</xdr:rowOff>
    </xdr:from>
    <xdr:to>
      <xdr:col>1</xdr:col>
      <xdr:colOff>419100</xdr:colOff>
      <xdr:row>6</xdr:row>
      <xdr:rowOff>923925</xdr:rowOff>
    </xdr:to>
    <xdr:sp>
      <xdr:nvSpPr>
        <xdr:cNvPr id="38" name="AutoShape 307"/>
        <xdr:cNvSpPr>
          <a:spLocks/>
        </xdr:cNvSpPr>
      </xdr:nvSpPr>
      <xdr:spPr>
        <a:xfrm>
          <a:off x="1609725" y="3314700"/>
          <a:ext cx="1809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6</xdr:row>
      <xdr:rowOff>695325</xdr:rowOff>
    </xdr:from>
    <xdr:to>
      <xdr:col>1</xdr:col>
      <xdr:colOff>933450</xdr:colOff>
      <xdr:row>6</xdr:row>
      <xdr:rowOff>714375</xdr:rowOff>
    </xdr:to>
    <xdr:sp>
      <xdr:nvSpPr>
        <xdr:cNvPr id="39" name="AutoShape 308"/>
        <xdr:cNvSpPr>
          <a:spLocks/>
        </xdr:cNvSpPr>
      </xdr:nvSpPr>
      <xdr:spPr>
        <a:xfrm flipV="1">
          <a:off x="1609725" y="3276600"/>
          <a:ext cx="695325" cy="190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609600</xdr:colOff>
      <xdr:row>6</xdr:row>
      <xdr:rowOff>57150</xdr:rowOff>
    </xdr:from>
    <xdr:to>
      <xdr:col>1</xdr:col>
      <xdr:colOff>942975</xdr:colOff>
      <xdr:row>6</xdr:row>
      <xdr:rowOff>695325</xdr:rowOff>
    </xdr:to>
    <xdr:sp>
      <xdr:nvSpPr>
        <xdr:cNvPr id="40" name="AutoShape 309"/>
        <xdr:cNvSpPr>
          <a:spLocks/>
        </xdr:cNvSpPr>
      </xdr:nvSpPr>
      <xdr:spPr>
        <a:xfrm>
          <a:off x="1981200" y="2638425"/>
          <a:ext cx="333375" cy="6381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6</xdr:row>
      <xdr:rowOff>66675</xdr:rowOff>
    </xdr:from>
    <xdr:to>
      <xdr:col>1</xdr:col>
      <xdr:colOff>666750</xdr:colOff>
      <xdr:row>6</xdr:row>
      <xdr:rowOff>809625</xdr:rowOff>
    </xdr:to>
    <xdr:sp>
      <xdr:nvSpPr>
        <xdr:cNvPr id="41" name="AutoShape 310"/>
        <xdr:cNvSpPr>
          <a:spLocks/>
        </xdr:cNvSpPr>
      </xdr:nvSpPr>
      <xdr:spPr>
        <a:xfrm>
          <a:off x="1990725" y="2647950"/>
          <a:ext cx="47625" cy="7429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923925</xdr:colOff>
      <xdr:row>6</xdr:row>
      <xdr:rowOff>695325</xdr:rowOff>
    </xdr:from>
    <xdr:to>
      <xdr:col>1</xdr:col>
      <xdr:colOff>1133475</xdr:colOff>
      <xdr:row>6</xdr:row>
      <xdr:rowOff>904875</xdr:rowOff>
    </xdr:to>
    <xdr:sp>
      <xdr:nvSpPr>
        <xdr:cNvPr id="42" name="AutoShape 311"/>
        <xdr:cNvSpPr>
          <a:spLocks/>
        </xdr:cNvSpPr>
      </xdr:nvSpPr>
      <xdr:spPr>
        <a:xfrm>
          <a:off x="2295525" y="3276600"/>
          <a:ext cx="209550" cy="2095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6</xdr:row>
      <xdr:rowOff>904875</xdr:rowOff>
    </xdr:from>
    <xdr:to>
      <xdr:col>1</xdr:col>
      <xdr:colOff>1123950</xdr:colOff>
      <xdr:row>6</xdr:row>
      <xdr:rowOff>923925</xdr:rowOff>
    </xdr:to>
    <xdr:sp>
      <xdr:nvSpPr>
        <xdr:cNvPr id="43" name="AutoShape 312"/>
        <xdr:cNvSpPr>
          <a:spLocks/>
        </xdr:cNvSpPr>
      </xdr:nvSpPr>
      <xdr:spPr>
        <a:xfrm flipV="1">
          <a:off x="1800225" y="3486150"/>
          <a:ext cx="6953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238125</xdr:colOff>
      <xdr:row>6</xdr:row>
      <xdr:rowOff>733425</xdr:rowOff>
    </xdr:from>
    <xdr:to>
      <xdr:col>1</xdr:col>
      <xdr:colOff>1104900</xdr:colOff>
      <xdr:row>6</xdr:row>
      <xdr:rowOff>895350</xdr:rowOff>
    </xdr:to>
    <xdr:sp>
      <xdr:nvSpPr>
        <xdr:cNvPr id="44" name="AutoShape 313"/>
        <xdr:cNvSpPr>
          <a:spLocks/>
        </xdr:cNvSpPr>
      </xdr:nvSpPr>
      <xdr:spPr>
        <a:xfrm>
          <a:off x="1609725" y="3314700"/>
          <a:ext cx="8667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57150</xdr:rowOff>
    </xdr:from>
    <xdr:to>
      <xdr:col>1</xdr:col>
      <xdr:colOff>609600</xdr:colOff>
      <xdr:row>6</xdr:row>
      <xdr:rowOff>914400</xdr:rowOff>
    </xdr:to>
    <xdr:sp>
      <xdr:nvSpPr>
        <xdr:cNvPr id="45" name="AutoShape 314"/>
        <xdr:cNvSpPr>
          <a:spLocks/>
        </xdr:cNvSpPr>
      </xdr:nvSpPr>
      <xdr:spPr>
        <a:xfrm flipH="1">
          <a:off x="1781175" y="2638425"/>
          <a:ext cx="20002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6</xdr:row>
      <xdr:rowOff>57150</xdr:rowOff>
    </xdr:from>
    <xdr:to>
      <xdr:col>1</xdr:col>
      <xdr:colOff>1123950</xdr:colOff>
      <xdr:row>6</xdr:row>
      <xdr:rowOff>904875</xdr:rowOff>
    </xdr:to>
    <xdr:sp>
      <xdr:nvSpPr>
        <xdr:cNvPr id="46" name="AutoShape 315"/>
        <xdr:cNvSpPr>
          <a:spLocks/>
        </xdr:cNvSpPr>
      </xdr:nvSpPr>
      <xdr:spPr>
        <a:xfrm>
          <a:off x="1990725" y="2638425"/>
          <a:ext cx="504825" cy="847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152400</xdr:rowOff>
    </xdr:from>
    <xdr:to>
      <xdr:col>1</xdr:col>
      <xdr:colOff>1162050</xdr:colOff>
      <xdr:row>18</xdr:row>
      <xdr:rowOff>857250</xdr:rowOff>
    </xdr:to>
    <xdr:grpSp>
      <xdr:nvGrpSpPr>
        <xdr:cNvPr id="47" name="Group 317"/>
        <xdr:cNvGrpSpPr>
          <a:grpSpLocks/>
        </xdr:cNvGrpSpPr>
      </xdr:nvGrpSpPr>
      <xdr:grpSpPr>
        <a:xfrm>
          <a:off x="1504950" y="14849475"/>
          <a:ext cx="1038225" cy="714375"/>
          <a:chOff x="3718" y="3430"/>
          <a:chExt cx="1312" cy="1086"/>
        </a:xfrm>
        <a:solidFill>
          <a:srgbClr val="FFFFFF"/>
        </a:solidFill>
      </xdr:grpSpPr>
      <xdr:sp>
        <xdr:nvSpPr>
          <xdr:cNvPr id="48" name="AutoShape 318"/>
          <xdr:cNvSpPr>
            <a:spLocks/>
          </xdr:cNvSpPr>
        </xdr:nvSpPr>
        <xdr:spPr>
          <a:xfrm flipH="1">
            <a:off x="3732" y="3430"/>
            <a:ext cx="247" cy="6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AutoShape 319"/>
          <xdr:cNvSpPr>
            <a:spLocks/>
          </xdr:cNvSpPr>
        </xdr:nvSpPr>
        <xdr:spPr>
          <a:xfrm>
            <a:off x="3718" y="4061"/>
            <a:ext cx="257" cy="4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320"/>
          <xdr:cNvSpPr>
            <a:spLocks/>
          </xdr:cNvSpPr>
        </xdr:nvSpPr>
        <xdr:spPr>
          <a:xfrm flipV="1">
            <a:off x="3734" y="4026"/>
            <a:ext cx="1017" cy="3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321"/>
          <xdr:cNvSpPr>
            <a:spLocks/>
          </xdr:cNvSpPr>
        </xdr:nvSpPr>
        <xdr:spPr>
          <a:xfrm>
            <a:off x="4554" y="3430"/>
            <a:ext cx="206" cy="60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AutoShape 322"/>
          <xdr:cNvSpPr>
            <a:spLocks/>
          </xdr:cNvSpPr>
        </xdr:nvSpPr>
        <xdr:spPr>
          <a:xfrm>
            <a:off x="4740" y="4015"/>
            <a:ext cx="290" cy="46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323"/>
          <xdr:cNvSpPr>
            <a:spLocks/>
          </xdr:cNvSpPr>
        </xdr:nvSpPr>
        <xdr:spPr>
          <a:xfrm flipV="1">
            <a:off x="3977" y="4484"/>
            <a:ext cx="1053" cy="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324"/>
          <xdr:cNvSpPr>
            <a:spLocks/>
          </xdr:cNvSpPr>
        </xdr:nvSpPr>
        <xdr:spPr>
          <a:xfrm flipH="1">
            <a:off x="3956" y="3617"/>
            <a:ext cx="145" cy="86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AutoShape 325"/>
          <xdr:cNvSpPr>
            <a:spLocks/>
          </xdr:cNvSpPr>
        </xdr:nvSpPr>
        <xdr:spPr>
          <a:xfrm>
            <a:off x="4665" y="3611"/>
            <a:ext cx="360" cy="86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AutoShape 326"/>
          <xdr:cNvSpPr>
            <a:spLocks/>
          </xdr:cNvSpPr>
        </xdr:nvSpPr>
        <xdr:spPr>
          <a:xfrm>
            <a:off x="3972" y="3437"/>
            <a:ext cx="118" cy="19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AutoShape 327"/>
          <xdr:cNvSpPr>
            <a:spLocks/>
          </xdr:cNvSpPr>
        </xdr:nvSpPr>
        <xdr:spPr>
          <a:xfrm flipV="1">
            <a:off x="4108" y="3622"/>
            <a:ext cx="568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AutoShape 328"/>
          <xdr:cNvSpPr>
            <a:spLocks/>
          </xdr:cNvSpPr>
        </xdr:nvSpPr>
        <xdr:spPr>
          <a:xfrm flipV="1">
            <a:off x="3992" y="3430"/>
            <a:ext cx="568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AutoShape 329"/>
          <xdr:cNvSpPr>
            <a:spLocks/>
          </xdr:cNvSpPr>
        </xdr:nvSpPr>
        <xdr:spPr>
          <a:xfrm>
            <a:off x="4557" y="3434"/>
            <a:ext cx="103" cy="1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323850</xdr:colOff>
      <xdr:row>18</xdr:row>
      <xdr:rowOff>142875</xdr:rowOff>
    </xdr:from>
    <xdr:to>
      <xdr:col>1</xdr:col>
      <xdr:colOff>781050</xdr:colOff>
      <xdr:row>18</xdr:row>
      <xdr:rowOff>838200</xdr:rowOff>
    </xdr:to>
    <xdr:sp>
      <xdr:nvSpPr>
        <xdr:cNvPr id="60" name="Line 330"/>
        <xdr:cNvSpPr>
          <a:spLocks/>
        </xdr:cNvSpPr>
      </xdr:nvSpPr>
      <xdr:spPr>
        <a:xfrm flipH="1">
          <a:off x="1695450" y="14839950"/>
          <a:ext cx="457200" cy="695325"/>
        </a:xfrm>
        <a:prstGeom prst="line">
          <a:avLst/>
        </a:prstGeom>
        <a:noFill/>
        <a:ln w="190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16</xdr:row>
      <xdr:rowOff>76200</xdr:rowOff>
    </xdr:from>
    <xdr:to>
      <xdr:col>1</xdr:col>
      <xdr:colOff>1000125</xdr:colOff>
      <xdr:row>16</xdr:row>
      <xdr:rowOff>914400</xdr:rowOff>
    </xdr:to>
    <xdr:grpSp>
      <xdr:nvGrpSpPr>
        <xdr:cNvPr id="61" name="Group 331"/>
        <xdr:cNvGrpSpPr>
          <a:grpSpLocks/>
        </xdr:cNvGrpSpPr>
      </xdr:nvGrpSpPr>
      <xdr:grpSpPr>
        <a:xfrm>
          <a:off x="1628775" y="12753975"/>
          <a:ext cx="742950" cy="838200"/>
          <a:chOff x="4622" y="3453"/>
          <a:chExt cx="1406" cy="1419"/>
        </a:xfrm>
        <a:solidFill>
          <a:srgbClr val="FFFFFF"/>
        </a:solidFill>
      </xdr:grpSpPr>
      <xdr:sp>
        <xdr:nvSpPr>
          <xdr:cNvPr id="62" name="AutoShape 332"/>
          <xdr:cNvSpPr>
            <a:spLocks/>
          </xdr:cNvSpPr>
        </xdr:nvSpPr>
        <xdr:spPr>
          <a:xfrm>
            <a:off x="5242" y="3453"/>
            <a:ext cx="784" cy="11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333"/>
          <xdr:cNvSpPr>
            <a:spLocks/>
          </xdr:cNvSpPr>
        </xdr:nvSpPr>
        <xdr:spPr>
          <a:xfrm rot="5400000">
            <a:off x="4246" y="3866"/>
            <a:ext cx="1389" cy="5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334"/>
          <xdr:cNvSpPr>
            <a:spLocks/>
          </xdr:cNvSpPr>
        </xdr:nvSpPr>
        <xdr:spPr>
          <a:xfrm rot="16200000" flipH="1">
            <a:off x="5251" y="3477"/>
            <a:ext cx="585" cy="138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AutoShape 335"/>
          <xdr:cNvSpPr>
            <a:spLocks/>
          </xdr:cNvSpPr>
        </xdr:nvSpPr>
        <xdr:spPr>
          <a:xfrm rot="16200000" flipV="1">
            <a:off x="4622" y="4861"/>
            <a:ext cx="1222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336"/>
          <xdr:cNvSpPr>
            <a:spLocks/>
          </xdr:cNvSpPr>
        </xdr:nvSpPr>
        <xdr:spPr>
          <a:xfrm flipH="1">
            <a:off x="4868" y="3485"/>
            <a:ext cx="360" cy="107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337"/>
          <xdr:cNvSpPr>
            <a:spLocks/>
          </xdr:cNvSpPr>
        </xdr:nvSpPr>
        <xdr:spPr>
          <a:xfrm flipH="1">
            <a:off x="5835" y="4572"/>
            <a:ext cx="193" cy="2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AutoShape 338"/>
          <xdr:cNvSpPr>
            <a:spLocks/>
          </xdr:cNvSpPr>
        </xdr:nvSpPr>
        <xdr:spPr>
          <a:xfrm flipH="1">
            <a:off x="4665" y="4563"/>
            <a:ext cx="193" cy="28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AutoShape 339"/>
          <xdr:cNvSpPr>
            <a:spLocks/>
          </xdr:cNvSpPr>
        </xdr:nvSpPr>
        <xdr:spPr>
          <a:xfrm>
            <a:off x="4868" y="4569"/>
            <a:ext cx="1137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9</xdr:row>
      <xdr:rowOff>104775</xdr:rowOff>
    </xdr:from>
    <xdr:to>
      <xdr:col>1</xdr:col>
      <xdr:colOff>1152525</xdr:colOff>
      <xdr:row>9</xdr:row>
      <xdr:rowOff>895350</xdr:rowOff>
    </xdr:to>
    <xdr:grpSp>
      <xdr:nvGrpSpPr>
        <xdr:cNvPr id="70" name="Group 341"/>
        <xdr:cNvGrpSpPr>
          <a:grpSpLocks/>
        </xdr:cNvGrpSpPr>
      </xdr:nvGrpSpPr>
      <xdr:grpSpPr>
        <a:xfrm>
          <a:off x="1495425" y="5715000"/>
          <a:ext cx="1038225" cy="790575"/>
          <a:chOff x="2835" y="2024"/>
          <a:chExt cx="2268" cy="1814"/>
        </a:xfrm>
        <a:solidFill>
          <a:srgbClr val="FFFFFF"/>
        </a:solidFill>
      </xdr:grpSpPr>
      <xdr:sp>
        <xdr:nvSpPr>
          <xdr:cNvPr id="71" name="AutoShape 342"/>
          <xdr:cNvSpPr>
            <a:spLocks/>
          </xdr:cNvSpPr>
        </xdr:nvSpPr>
        <xdr:spPr>
          <a:xfrm flipH="1" flipV="1">
            <a:off x="4377" y="2024"/>
            <a:ext cx="726" cy="14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343"/>
          <xdr:cNvSpPr>
            <a:spLocks/>
          </xdr:cNvSpPr>
        </xdr:nvSpPr>
        <xdr:spPr>
          <a:xfrm flipH="1" flipV="1">
            <a:off x="3379" y="2341"/>
            <a:ext cx="726" cy="14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AutoShape 344"/>
          <xdr:cNvSpPr>
            <a:spLocks/>
          </xdr:cNvSpPr>
        </xdr:nvSpPr>
        <xdr:spPr>
          <a:xfrm flipH="1" flipV="1">
            <a:off x="2835" y="2024"/>
            <a:ext cx="726" cy="145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345"/>
          <xdr:cNvSpPr>
            <a:spLocks/>
          </xdr:cNvSpPr>
        </xdr:nvSpPr>
        <xdr:spPr>
          <a:xfrm rot="10800000">
            <a:off x="2835" y="2024"/>
            <a:ext cx="1497" cy="317"/>
          </a:xfrm>
          <a:prstGeom prst="triangle">
            <a:avLst>
              <a:gd name="adj" fmla="val 13388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AutoShape 346"/>
          <xdr:cNvSpPr>
            <a:spLocks/>
          </xdr:cNvSpPr>
        </xdr:nvSpPr>
        <xdr:spPr>
          <a:xfrm flipV="1">
            <a:off x="4105" y="3475"/>
            <a:ext cx="998" cy="34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AutoShape 347"/>
          <xdr:cNvSpPr>
            <a:spLocks/>
          </xdr:cNvSpPr>
        </xdr:nvSpPr>
        <xdr:spPr>
          <a:xfrm>
            <a:off x="3560" y="3475"/>
            <a:ext cx="545" cy="36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AutoShape 348"/>
          <xdr:cNvSpPr>
            <a:spLocks/>
          </xdr:cNvSpPr>
        </xdr:nvSpPr>
        <xdr:spPr>
          <a:xfrm>
            <a:off x="3560" y="3475"/>
            <a:ext cx="154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9</xdr:row>
      <xdr:rowOff>95250</xdr:rowOff>
    </xdr:from>
    <xdr:to>
      <xdr:col>1</xdr:col>
      <xdr:colOff>133350</xdr:colOff>
      <xdr:row>9</xdr:row>
      <xdr:rowOff>762000</xdr:rowOff>
    </xdr:to>
    <xdr:sp>
      <xdr:nvSpPr>
        <xdr:cNvPr id="78" name="Line 350"/>
        <xdr:cNvSpPr>
          <a:spLocks/>
        </xdr:cNvSpPr>
      </xdr:nvSpPr>
      <xdr:spPr>
        <a:xfrm>
          <a:off x="1476375" y="5705475"/>
          <a:ext cx="19050" cy="666750"/>
        </a:xfrm>
        <a:prstGeom prst="line">
          <a:avLst/>
        </a:pr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200025</xdr:colOff>
      <xdr:row>10</xdr:row>
      <xdr:rowOff>85725</xdr:rowOff>
    </xdr:from>
    <xdr:to>
      <xdr:col>1</xdr:col>
      <xdr:colOff>1171575</xdr:colOff>
      <xdr:row>10</xdr:row>
      <xdr:rowOff>876300</xdr:rowOff>
    </xdr:to>
    <xdr:grpSp>
      <xdr:nvGrpSpPr>
        <xdr:cNvPr id="79" name="Group 351"/>
        <xdr:cNvGrpSpPr>
          <a:grpSpLocks/>
        </xdr:cNvGrpSpPr>
      </xdr:nvGrpSpPr>
      <xdr:grpSpPr>
        <a:xfrm>
          <a:off x="1571625" y="6705600"/>
          <a:ext cx="981075" cy="790575"/>
          <a:chOff x="3355" y="2628"/>
          <a:chExt cx="1301" cy="2135"/>
        </a:xfrm>
        <a:solidFill>
          <a:srgbClr val="FFFFFF"/>
        </a:solidFill>
      </xdr:grpSpPr>
      <xdr:sp>
        <xdr:nvSpPr>
          <xdr:cNvPr id="80" name="AutoShape 352"/>
          <xdr:cNvSpPr>
            <a:spLocks/>
          </xdr:cNvSpPr>
        </xdr:nvSpPr>
        <xdr:spPr>
          <a:xfrm>
            <a:off x="3363" y="2630"/>
            <a:ext cx="0" cy="150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AutoShape 353"/>
          <xdr:cNvSpPr>
            <a:spLocks/>
          </xdr:cNvSpPr>
        </xdr:nvSpPr>
        <xdr:spPr>
          <a:xfrm>
            <a:off x="3355" y="4130"/>
            <a:ext cx="889" cy="6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AutoShape 354"/>
          <xdr:cNvSpPr>
            <a:spLocks/>
          </xdr:cNvSpPr>
        </xdr:nvSpPr>
        <xdr:spPr>
          <a:xfrm flipV="1">
            <a:off x="3370" y="4061"/>
            <a:ext cx="1275" cy="6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AutoShape 355"/>
          <xdr:cNvSpPr>
            <a:spLocks/>
          </xdr:cNvSpPr>
        </xdr:nvSpPr>
        <xdr:spPr>
          <a:xfrm>
            <a:off x="3370" y="2635"/>
            <a:ext cx="1282" cy="14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AutoShape 356"/>
          <xdr:cNvSpPr>
            <a:spLocks/>
          </xdr:cNvSpPr>
        </xdr:nvSpPr>
        <xdr:spPr>
          <a:xfrm>
            <a:off x="3355" y="2628"/>
            <a:ext cx="889" cy="2135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AutoShape 357"/>
          <xdr:cNvSpPr>
            <a:spLocks/>
          </xdr:cNvSpPr>
        </xdr:nvSpPr>
        <xdr:spPr>
          <a:xfrm flipV="1">
            <a:off x="4232" y="4058"/>
            <a:ext cx="424" cy="69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AutoShape 358"/>
          <xdr:cNvSpPr>
            <a:spLocks/>
          </xdr:cNvSpPr>
        </xdr:nvSpPr>
        <xdr:spPr>
          <a:xfrm>
            <a:off x="4440" y="4246"/>
            <a:ext cx="95" cy="1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AutoShape 359"/>
          <xdr:cNvSpPr>
            <a:spLocks/>
          </xdr:cNvSpPr>
        </xdr:nvSpPr>
        <xdr:spPr>
          <a:xfrm>
            <a:off x="4401" y="4285"/>
            <a:ext cx="95" cy="1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AutoShape 360"/>
          <xdr:cNvSpPr>
            <a:spLocks/>
          </xdr:cNvSpPr>
        </xdr:nvSpPr>
        <xdr:spPr>
          <a:xfrm>
            <a:off x="4027" y="4016"/>
            <a:ext cx="95" cy="1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AutoShape 361"/>
          <xdr:cNvSpPr>
            <a:spLocks/>
          </xdr:cNvSpPr>
        </xdr:nvSpPr>
        <xdr:spPr>
          <a:xfrm>
            <a:off x="4089" y="4008"/>
            <a:ext cx="94" cy="12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AutoShape 362"/>
          <xdr:cNvSpPr>
            <a:spLocks/>
          </xdr:cNvSpPr>
        </xdr:nvSpPr>
        <xdr:spPr>
          <a:xfrm flipH="1">
            <a:off x="3750" y="4363"/>
            <a:ext cx="82" cy="1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AutoShape 363"/>
          <xdr:cNvSpPr>
            <a:spLocks/>
          </xdr:cNvSpPr>
        </xdr:nvSpPr>
        <xdr:spPr>
          <a:xfrm flipH="1">
            <a:off x="3704" y="4332"/>
            <a:ext cx="90" cy="13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17</xdr:row>
      <xdr:rowOff>114300</xdr:rowOff>
    </xdr:from>
    <xdr:to>
      <xdr:col>1</xdr:col>
      <xdr:colOff>1066800</xdr:colOff>
      <xdr:row>17</xdr:row>
      <xdr:rowOff>847725</xdr:rowOff>
    </xdr:to>
    <xdr:grpSp>
      <xdr:nvGrpSpPr>
        <xdr:cNvPr id="92" name="Group 364"/>
        <xdr:cNvGrpSpPr>
          <a:grpSpLocks/>
        </xdr:cNvGrpSpPr>
      </xdr:nvGrpSpPr>
      <xdr:grpSpPr>
        <a:xfrm>
          <a:off x="1600200" y="13801725"/>
          <a:ext cx="838200" cy="733425"/>
          <a:chOff x="3470" y="1797"/>
          <a:chExt cx="1361" cy="1497"/>
        </a:xfrm>
        <a:solidFill>
          <a:srgbClr val="FFFFFF"/>
        </a:solidFill>
      </xdr:grpSpPr>
      <xdr:sp>
        <xdr:nvSpPr>
          <xdr:cNvPr id="93" name="AutoShape 365"/>
          <xdr:cNvSpPr>
            <a:spLocks/>
          </xdr:cNvSpPr>
        </xdr:nvSpPr>
        <xdr:spPr>
          <a:xfrm>
            <a:off x="3470" y="2024"/>
            <a:ext cx="1134" cy="1270"/>
          </a:xfrm>
          <a:prstGeom prst="flowChartInputOutpu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AutoShape 366"/>
          <xdr:cNvSpPr>
            <a:spLocks/>
          </xdr:cNvSpPr>
        </xdr:nvSpPr>
        <xdr:spPr>
          <a:xfrm>
            <a:off x="3923" y="1797"/>
            <a:ext cx="908" cy="0"/>
          </a:xfrm>
          <a:prstGeom prst="lin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AutoShape 367"/>
          <xdr:cNvSpPr>
            <a:spLocks/>
          </xdr:cNvSpPr>
        </xdr:nvSpPr>
        <xdr:spPr>
          <a:xfrm>
            <a:off x="3696" y="3067"/>
            <a:ext cx="90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AutoShape 368"/>
          <xdr:cNvSpPr>
            <a:spLocks/>
          </xdr:cNvSpPr>
        </xdr:nvSpPr>
        <xdr:spPr>
          <a:xfrm flipH="1">
            <a:off x="4604" y="1797"/>
            <a:ext cx="227" cy="12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AutoShape 369"/>
          <xdr:cNvSpPr>
            <a:spLocks/>
          </xdr:cNvSpPr>
        </xdr:nvSpPr>
        <xdr:spPr>
          <a:xfrm flipH="1">
            <a:off x="3696" y="1797"/>
            <a:ext cx="227" cy="127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AutoShape 370"/>
          <xdr:cNvSpPr>
            <a:spLocks/>
          </xdr:cNvSpPr>
        </xdr:nvSpPr>
        <xdr:spPr>
          <a:xfrm flipV="1">
            <a:off x="3696" y="179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AutoShape 371"/>
          <xdr:cNvSpPr>
            <a:spLocks/>
          </xdr:cNvSpPr>
        </xdr:nvSpPr>
        <xdr:spPr>
          <a:xfrm flipV="1">
            <a:off x="3470" y="306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AutoShape 372"/>
          <xdr:cNvSpPr>
            <a:spLocks/>
          </xdr:cNvSpPr>
        </xdr:nvSpPr>
        <xdr:spPr>
          <a:xfrm flipV="1">
            <a:off x="4604" y="179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AutoShape 373"/>
          <xdr:cNvSpPr>
            <a:spLocks/>
          </xdr:cNvSpPr>
        </xdr:nvSpPr>
        <xdr:spPr>
          <a:xfrm flipV="1">
            <a:off x="4377" y="3067"/>
            <a:ext cx="227" cy="2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12</xdr:row>
      <xdr:rowOff>76200</xdr:rowOff>
    </xdr:from>
    <xdr:to>
      <xdr:col>1</xdr:col>
      <xdr:colOff>1085850</xdr:colOff>
      <xdr:row>12</xdr:row>
      <xdr:rowOff>942975</xdr:rowOff>
    </xdr:to>
    <xdr:grpSp>
      <xdr:nvGrpSpPr>
        <xdr:cNvPr id="102" name="Group 387"/>
        <xdr:cNvGrpSpPr>
          <a:grpSpLocks/>
        </xdr:cNvGrpSpPr>
      </xdr:nvGrpSpPr>
      <xdr:grpSpPr>
        <a:xfrm>
          <a:off x="1524000" y="8715375"/>
          <a:ext cx="933450" cy="876300"/>
          <a:chOff x="3494" y="3363"/>
          <a:chExt cx="1300" cy="1507"/>
        </a:xfrm>
        <a:solidFill>
          <a:srgbClr val="FFFFFF"/>
        </a:solidFill>
      </xdr:grpSpPr>
      <xdr:sp>
        <xdr:nvSpPr>
          <xdr:cNvPr id="103" name="AutoShape 388"/>
          <xdr:cNvSpPr>
            <a:spLocks/>
          </xdr:cNvSpPr>
        </xdr:nvSpPr>
        <xdr:spPr>
          <a:xfrm>
            <a:off x="4214" y="3516"/>
            <a:ext cx="123" cy="6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4" name="Group 389"/>
          <xdr:cNvGrpSpPr>
            <a:grpSpLocks/>
          </xdr:cNvGrpSpPr>
        </xdr:nvGrpSpPr>
        <xdr:grpSpPr>
          <a:xfrm>
            <a:off x="3494" y="3363"/>
            <a:ext cx="1300" cy="1507"/>
            <a:chOff x="3494" y="3363"/>
            <a:chExt cx="1300" cy="1507"/>
          </a:xfrm>
          <a:solidFill>
            <a:srgbClr val="FFFFFF"/>
          </a:solidFill>
        </xdr:grpSpPr>
        <xdr:sp>
          <xdr:nvSpPr>
            <xdr:cNvPr id="105" name="AutoShape 390"/>
            <xdr:cNvSpPr>
              <a:spLocks/>
            </xdr:cNvSpPr>
          </xdr:nvSpPr>
          <xdr:spPr>
            <a:xfrm flipH="1">
              <a:off x="3997" y="3531"/>
              <a:ext cx="50" cy="11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AutoShape 391"/>
            <xdr:cNvSpPr>
              <a:spLocks/>
            </xdr:cNvSpPr>
          </xdr:nvSpPr>
          <xdr:spPr>
            <a:xfrm flipH="1">
              <a:off x="3502" y="3431"/>
              <a:ext cx="321" cy="80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AutoShape 392"/>
            <xdr:cNvSpPr>
              <a:spLocks/>
            </xdr:cNvSpPr>
          </xdr:nvSpPr>
          <xdr:spPr>
            <a:xfrm>
              <a:off x="3494" y="4238"/>
              <a:ext cx="888" cy="63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8" name="AutoShape 393"/>
            <xdr:cNvSpPr>
              <a:spLocks/>
            </xdr:cNvSpPr>
          </xdr:nvSpPr>
          <xdr:spPr>
            <a:xfrm flipV="1">
              <a:off x="3509" y="4169"/>
              <a:ext cx="1274" cy="6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" name="AutoShape 394"/>
            <xdr:cNvSpPr>
              <a:spLocks/>
            </xdr:cNvSpPr>
          </xdr:nvSpPr>
          <xdr:spPr>
            <a:xfrm>
              <a:off x="4339" y="3397"/>
              <a:ext cx="451" cy="765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0" name="AutoShape 395"/>
            <xdr:cNvSpPr>
              <a:spLocks/>
            </xdr:cNvSpPr>
          </xdr:nvSpPr>
          <xdr:spPr>
            <a:xfrm>
              <a:off x="4177" y="3674"/>
              <a:ext cx="197" cy="118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1" name="AutoShape 396"/>
            <xdr:cNvSpPr>
              <a:spLocks/>
            </xdr:cNvSpPr>
          </xdr:nvSpPr>
          <xdr:spPr>
            <a:xfrm flipV="1">
              <a:off x="4371" y="4166"/>
              <a:ext cx="423" cy="69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" name="AutoShape 397"/>
            <xdr:cNvSpPr>
              <a:spLocks/>
            </xdr:cNvSpPr>
          </xdr:nvSpPr>
          <xdr:spPr>
            <a:xfrm>
              <a:off x="3802" y="3437"/>
              <a:ext cx="374" cy="24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" name="AutoShape 398"/>
            <xdr:cNvSpPr>
              <a:spLocks/>
            </xdr:cNvSpPr>
          </xdr:nvSpPr>
          <xdr:spPr>
            <a:xfrm flipV="1">
              <a:off x="4186" y="3410"/>
              <a:ext cx="153" cy="27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4" name="AutoShape 399"/>
            <xdr:cNvSpPr>
              <a:spLocks/>
            </xdr:cNvSpPr>
          </xdr:nvSpPr>
          <xdr:spPr>
            <a:xfrm flipV="1">
              <a:off x="3816" y="3407"/>
              <a:ext cx="520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5" name="AutoShape 400"/>
            <xdr:cNvSpPr>
              <a:spLocks/>
            </xdr:cNvSpPr>
          </xdr:nvSpPr>
          <xdr:spPr>
            <a:xfrm flipV="1">
              <a:off x="3852" y="4463"/>
              <a:ext cx="85" cy="10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6" name="AutoShape 401"/>
            <xdr:cNvSpPr>
              <a:spLocks/>
            </xdr:cNvSpPr>
          </xdr:nvSpPr>
          <xdr:spPr>
            <a:xfrm flipV="1">
              <a:off x="3899" y="4502"/>
              <a:ext cx="84" cy="10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7" name="AutoShape 402"/>
            <xdr:cNvSpPr>
              <a:spLocks/>
            </xdr:cNvSpPr>
          </xdr:nvSpPr>
          <xdr:spPr>
            <a:xfrm flipV="1">
              <a:off x="3999" y="4132"/>
              <a:ext cx="61" cy="1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" name="AutoShape 403"/>
            <xdr:cNvSpPr>
              <a:spLocks/>
            </xdr:cNvSpPr>
          </xdr:nvSpPr>
          <xdr:spPr>
            <a:xfrm flipV="1">
              <a:off x="4099" y="3363"/>
              <a:ext cx="38" cy="13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" name="AutoShape 404"/>
            <xdr:cNvSpPr>
              <a:spLocks/>
            </xdr:cNvSpPr>
          </xdr:nvSpPr>
          <xdr:spPr>
            <a:xfrm flipV="1">
              <a:off x="4060" y="4132"/>
              <a:ext cx="62" cy="1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" name="AutoShape 405"/>
            <xdr:cNvSpPr>
              <a:spLocks/>
            </xdr:cNvSpPr>
          </xdr:nvSpPr>
          <xdr:spPr>
            <a:xfrm>
              <a:off x="4591" y="4386"/>
              <a:ext cx="123" cy="6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" name="AutoShape 406"/>
            <xdr:cNvSpPr>
              <a:spLocks/>
            </xdr:cNvSpPr>
          </xdr:nvSpPr>
          <xdr:spPr>
            <a:xfrm>
              <a:off x="4560" y="4432"/>
              <a:ext cx="124" cy="6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790575</xdr:colOff>
      <xdr:row>12</xdr:row>
      <xdr:rowOff>600075</xdr:rowOff>
    </xdr:from>
    <xdr:to>
      <xdr:col>1</xdr:col>
      <xdr:colOff>857250</xdr:colOff>
      <xdr:row>12</xdr:row>
      <xdr:rowOff>685800</xdr:rowOff>
    </xdr:to>
    <xdr:sp>
      <xdr:nvSpPr>
        <xdr:cNvPr id="122" name="Line 407"/>
        <xdr:cNvSpPr>
          <a:spLocks/>
        </xdr:cNvSpPr>
      </xdr:nvSpPr>
      <xdr:spPr>
        <a:xfrm flipH="1">
          <a:off x="2162175" y="92392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12</xdr:row>
      <xdr:rowOff>238125</xdr:rowOff>
    </xdr:from>
    <xdr:to>
      <xdr:col>1</xdr:col>
      <xdr:colOff>923925</xdr:colOff>
      <xdr:row>12</xdr:row>
      <xdr:rowOff>742950</xdr:rowOff>
    </xdr:to>
    <xdr:sp>
      <xdr:nvSpPr>
        <xdr:cNvPr id="123" name="Line 409"/>
        <xdr:cNvSpPr>
          <a:spLocks/>
        </xdr:cNvSpPr>
      </xdr:nvSpPr>
      <xdr:spPr>
        <a:xfrm>
          <a:off x="2057400" y="8877300"/>
          <a:ext cx="238125" cy="5048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790575</xdr:colOff>
      <xdr:row>12</xdr:row>
      <xdr:rowOff>685800</xdr:rowOff>
    </xdr:from>
    <xdr:to>
      <xdr:col>1</xdr:col>
      <xdr:colOff>857250</xdr:colOff>
      <xdr:row>12</xdr:row>
      <xdr:rowOff>819150</xdr:rowOff>
    </xdr:to>
    <xdr:sp>
      <xdr:nvSpPr>
        <xdr:cNvPr id="124" name="Line 410"/>
        <xdr:cNvSpPr>
          <a:spLocks/>
        </xdr:cNvSpPr>
      </xdr:nvSpPr>
      <xdr:spPr>
        <a:xfrm>
          <a:off x="2162175" y="9324975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95250</xdr:rowOff>
    </xdr:from>
    <xdr:to>
      <xdr:col>1</xdr:col>
      <xdr:colOff>1057275</xdr:colOff>
      <xdr:row>11</xdr:row>
      <xdr:rowOff>885825</xdr:rowOff>
    </xdr:to>
    <xdr:grpSp>
      <xdr:nvGrpSpPr>
        <xdr:cNvPr id="125" name="Group 412"/>
        <xdr:cNvGrpSpPr>
          <a:grpSpLocks/>
        </xdr:cNvGrpSpPr>
      </xdr:nvGrpSpPr>
      <xdr:grpSpPr>
        <a:xfrm flipH="1">
          <a:off x="1514475" y="7724775"/>
          <a:ext cx="914400" cy="790575"/>
          <a:chOff x="2734" y="717"/>
          <a:chExt cx="1238" cy="1398"/>
        </a:xfrm>
        <a:solidFill>
          <a:srgbClr val="FFFFFF"/>
        </a:solidFill>
      </xdr:grpSpPr>
      <xdr:sp>
        <xdr:nvSpPr>
          <xdr:cNvPr id="126" name="AutoShape 413"/>
          <xdr:cNvSpPr>
            <a:spLocks/>
          </xdr:cNvSpPr>
        </xdr:nvSpPr>
        <xdr:spPr>
          <a:xfrm>
            <a:off x="3119" y="2010"/>
            <a:ext cx="207" cy="9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" name="AutoShape 414"/>
          <xdr:cNvSpPr>
            <a:spLocks/>
          </xdr:cNvSpPr>
        </xdr:nvSpPr>
        <xdr:spPr>
          <a:xfrm flipV="1">
            <a:off x="3125" y="1913"/>
            <a:ext cx="232" cy="9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8" name="AutoShape 415"/>
          <xdr:cNvSpPr>
            <a:spLocks/>
          </xdr:cNvSpPr>
        </xdr:nvSpPr>
        <xdr:spPr>
          <a:xfrm>
            <a:off x="2734" y="717"/>
            <a:ext cx="857" cy="195"/>
          </a:xfrm>
          <a:prstGeom prst="hexagon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9" name="AutoShape 416"/>
          <xdr:cNvSpPr>
            <a:spLocks/>
          </xdr:cNvSpPr>
        </xdr:nvSpPr>
        <xdr:spPr>
          <a:xfrm>
            <a:off x="2942" y="912"/>
            <a:ext cx="384" cy="119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0" name="AutoShape 417"/>
          <xdr:cNvSpPr>
            <a:spLocks/>
          </xdr:cNvSpPr>
        </xdr:nvSpPr>
        <xdr:spPr>
          <a:xfrm>
            <a:off x="3383" y="912"/>
            <a:ext cx="382" cy="12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" name="AutoShape 418"/>
          <xdr:cNvSpPr>
            <a:spLocks/>
          </xdr:cNvSpPr>
        </xdr:nvSpPr>
        <xdr:spPr>
          <a:xfrm>
            <a:off x="3591" y="815"/>
            <a:ext cx="368" cy="119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" name="AutoShape 419"/>
          <xdr:cNvSpPr>
            <a:spLocks/>
          </xdr:cNvSpPr>
        </xdr:nvSpPr>
        <xdr:spPr>
          <a:xfrm>
            <a:off x="2734" y="815"/>
            <a:ext cx="390" cy="1188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" name="AutoShape 420"/>
          <xdr:cNvSpPr>
            <a:spLocks/>
          </xdr:cNvSpPr>
        </xdr:nvSpPr>
        <xdr:spPr>
          <a:xfrm>
            <a:off x="2966" y="717"/>
            <a:ext cx="397" cy="118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4" name="AutoShape 421"/>
          <xdr:cNvSpPr>
            <a:spLocks/>
          </xdr:cNvSpPr>
        </xdr:nvSpPr>
        <xdr:spPr>
          <a:xfrm>
            <a:off x="3360" y="717"/>
            <a:ext cx="404" cy="120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5" name="AutoShape 422"/>
          <xdr:cNvSpPr>
            <a:spLocks/>
          </xdr:cNvSpPr>
        </xdr:nvSpPr>
        <xdr:spPr>
          <a:xfrm flipH="1">
            <a:off x="3764" y="2006"/>
            <a:ext cx="208" cy="9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6" name="AutoShape 423"/>
          <xdr:cNvSpPr>
            <a:spLocks/>
          </xdr:cNvSpPr>
        </xdr:nvSpPr>
        <xdr:spPr>
          <a:xfrm>
            <a:off x="3326" y="2102"/>
            <a:ext cx="441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7" name="AutoShape 424"/>
          <xdr:cNvSpPr>
            <a:spLocks/>
          </xdr:cNvSpPr>
        </xdr:nvSpPr>
        <xdr:spPr>
          <a:xfrm flipH="1" flipV="1">
            <a:off x="3725" y="1900"/>
            <a:ext cx="231" cy="9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" name="AutoShape 425"/>
          <xdr:cNvSpPr>
            <a:spLocks/>
          </xdr:cNvSpPr>
        </xdr:nvSpPr>
        <xdr:spPr>
          <a:xfrm>
            <a:off x="3363" y="1913"/>
            <a:ext cx="417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14</xdr:row>
      <xdr:rowOff>104775</xdr:rowOff>
    </xdr:from>
    <xdr:to>
      <xdr:col>1</xdr:col>
      <xdr:colOff>733425</xdr:colOff>
      <xdr:row>14</xdr:row>
      <xdr:rowOff>904875</xdr:rowOff>
    </xdr:to>
    <xdr:sp>
      <xdr:nvSpPr>
        <xdr:cNvPr id="139" name="AutoShape 426"/>
        <xdr:cNvSpPr>
          <a:spLocks/>
        </xdr:cNvSpPr>
      </xdr:nvSpPr>
      <xdr:spPr>
        <a:xfrm>
          <a:off x="1571625" y="10763250"/>
          <a:ext cx="533400" cy="800100"/>
        </a:xfrm>
        <a:prstGeom prst="cube">
          <a:avLst>
            <a:gd name="adj" fmla="val -2975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15</xdr:row>
      <xdr:rowOff>76200</xdr:rowOff>
    </xdr:from>
    <xdr:to>
      <xdr:col>1</xdr:col>
      <xdr:colOff>1019175</xdr:colOff>
      <xdr:row>15</xdr:row>
      <xdr:rowOff>895350</xdr:rowOff>
    </xdr:to>
    <xdr:grpSp>
      <xdr:nvGrpSpPr>
        <xdr:cNvPr id="140" name="Group 427"/>
        <xdr:cNvGrpSpPr>
          <a:grpSpLocks/>
        </xdr:cNvGrpSpPr>
      </xdr:nvGrpSpPr>
      <xdr:grpSpPr>
        <a:xfrm>
          <a:off x="1514475" y="11744325"/>
          <a:ext cx="885825" cy="828675"/>
          <a:chOff x="4398" y="1474"/>
          <a:chExt cx="1252" cy="1220"/>
        </a:xfrm>
        <a:solidFill>
          <a:srgbClr val="FFFFFF"/>
        </a:solidFill>
      </xdr:grpSpPr>
      <xdr:sp>
        <xdr:nvSpPr>
          <xdr:cNvPr id="141" name="AutoShape 428"/>
          <xdr:cNvSpPr>
            <a:spLocks/>
          </xdr:cNvSpPr>
        </xdr:nvSpPr>
        <xdr:spPr>
          <a:xfrm flipH="1">
            <a:off x="4398" y="1482"/>
            <a:ext cx="577" cy="8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2" name="AutoShape 429"/>
          <xdr:cNvSpPr>
            <a:spLocks/>
          </xdr:cNvSpPr>
        </xdr:nvSpPr>
        <xdr:spPr>
          <a:xfrm flipH="1" flipV="1">
            <a:off x="4977" y="1482"/>
            <a:ext cx="672" cy="7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3" name="AutoShape 430"/>
          <xdr:cNvSpPr>
            <a:spLocks/>
          </xdr:cNvSpPr>
        </xdr:nvSpPr>
        <xdr:spPr>
          <a:xfrm>
            <a:off x="4971" y="1474"/>
            <a:ext cx="219" cy="122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4" name="AutoShape 431"/>
          <xdr:cNvSpPr>
            <a:spLocks/>
          </xdr:cNvSpPr>
        </xdr:nvSpPr>
        <xdr:spPr>
          <a:xfrm>
            <a:off x="4399" y="2355"/>
            <a:ext cx="792" cy="3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5" name="AutoShape 432"/>
          <xdr:cNvSpPr>
            <a:spLocks/>
          </xdr:cNvSpPr>
        </xdr:nvSpPr>
        <xdr:spPr>
          <a:xfrm flipV="1">
            <a:off x="5180" y="2272"/>
            <a:ext cx="470" cy="4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6" name="AutoShape 433"/>
          <xdr:cNvSpPr>
            <a:spLocks/>
          </xdr:cNvSpPr>
        </xdr:nvSpPr>
        <xdr:spPr>
          <a:xfrm flipV="1">
            <a:off x="4399" y="2268"/>
            <a:ext cx="1251" cy="86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15</xdr:row>
      <xdr:rowOff>66675</xdr:rowOff>
    </xdr:from>
    <xdr:to>
      <xdr:col>1</xdr:col>
      <xdr:colOff>590550</xdr:colOff>
      <xdr:row>15</xdr:row>
      <xdr:rowOff>123825</xdr:rowOff>
    </xdr:to>
    <xdr:sp>
      <xdr:nvSpPr>
        <xdr:cNvPr id="147" name="Oval 434"/>
        <xdr:cNvSpPr>
          <a:spLocks/>
        </xdr:cNvSpPr>
      </xdr:nvSpPr>
      <xdr:spPr>
        <a:xfrm>
          <a:off x="1876425" y="11734800"/>
          <a:ext cx="85725" cy="571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8</xdr:row>
      <xdr:rowOff>95250</xdr:rowOff>
    </xdr:from>
    <xdr:to>
      <xdr:col>1</xdr:col>
      <xdr:colOff>1057275</xdr:colOff>
      <xdr:row>8</xdr:row>
      <xdr:rowOff>876300</xdr:rowOff>
    </xdr:to>
    <xdr:grpSp>
      <xdr:nvGrpSpPr>
        <xdr:cNvPr id="148" name="Group 435"/>
        <xdr:cNvGrpSpPr>
          <a:grpSpLocks/>
        </xdr:cNvGrpSpPr>
      </xdr:nvGrpSpPr>
      <xdr:grpSpPr>
        <a:xfrm>
          <a:off x="1476375" y="4695825"/>
          <a:ext cx="942975" cy="781050"/>
          <a:chOff x="4622" y="3453"/>
          <a:chExt cx="1406" cy="1419"/>
        </a:xfrm>
        <a:solidFill>
          <a:srgbClr val="FFFFFF"/>
        </a:solidFill>
      </xdr:grpSpPr>
      <xdr:sp>
        <xdr:nvSpPr>
          <xdr:cNvPr id="149" name="AutoShape 436"/>
          <xdr:cNvSpPr>
            <a:spLocks/>
          </xdr:cNvSpPr>
        </xdr:nvSpPr>
        <xdr:spPr>
          <a:xfrm>
            <a:off x="5242" y="3453"/>
            <a:ext cx="784" cy="11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0" name="AutoShape 437"/>
          <xdr:cNvSpPr>
            <a:spLocks/>
          </xdr:cNvSpPr>
        </xdr:nvSpPr>
        <xdr:spPr>
          <a:xfrm rot="5400000">
            <a:off x="4246" y="3866"/>
            <a:ext cx="1389" cy="5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1" name="AutoShape 438"/>
          <xdr:cNvSpPr>
            <a:spLocks/>
          </xdr:cNvSpPr>
        </xdr:nvSpPr>
        <xdr:spPr>
          <a:xfrm rot="16200000" flipH="1">
            <a:off x="5251" y="3477"/>
            <a:ext cx="585" cy="138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2" name="AutoShape 439"/>
          <xdr:cNvSpPr>
            <a:spLocks/>
          </xdr:cNvSpPr>
        </xdr:nvSpPr>
        <xdr:spPr>
          <a:xfrm rot="16200000" flipV="1">
            <a:off x="4622" y="4861"/>
            <a:ext cx="1222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3" name="AutoShape 440"/>
          <xdr:cNvSpPr>
            <a:spLocks/>
          </xdr:cNvSpPr>
        </xdr:nvSpPr>
        <xdr:spPr>
          <a:xfrm flipH="1">
            <a:off x="4868" y="3485"/>
            <a:ext cx="360" cy="107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4" name="AutoShape 441"/>
          <xdr:cNvSpPr>
            <a:spLocks/>
          </xdr:cNvSpPr>
        </xdr:nvSpPr>
        <xdr:spPr>
          <a:xfrm flipH="1">
            <a:off x="5835" y="4572"/>
            <a:ext cx="193" cy="28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5" name="AutoShape 442"/>
          <xdr:cNvSpPr>
            <a:spLocks/>
          </xdr:cNvSpPr>
        </xdr:nvSpPr>
        <xdr:spPr>
          <a:xfrm flipH="1">
            <a:off x="4665" y="4563"/>
            <a:ext cx="193" cy="28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6" name="AutoShape 443"/>
          <xdr:cNvSpPr>
            <a:spLocks/>
          </xdr:cNvSpPr>
        </xdr:nvSpPr>
        <xdr:spPr>
          <a:xfrm>
            <a:off x="4868" y="4569"/>
            <a:ext cx="1137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257175</xdr:colOff>
      <xdr:row>13</xdr:row>
      <xdr:rowOff>161925</xdr:rowOff>
    </xdr:from>
    <xdr:to>
      <xdr:col>1</xdr:col>
      <xdr:colOff>1104900</xdr:colOff>
      <xdr:row>13</xdr:row>
      <xdr:rowOff>923925</xdr:rowOff>
    </xdr:to>
    <xdr:grpSp>
      <xdr:nvGrpSpPr>
        <xdr:cNvPr id="157" name="Group 445"/>
        <xdr:cNvGrpSpPr>
          <a:grpSpLocks/>
        </xdr:cNvGrpSpPr>
      </xdr:nvGrpSpPr>
      <xdr:grpSpPr>
        <a:xfrm>
          <a:off x="1628775" y="9810750"/>
          <a:ext cx="838200" cy="762000"/>
          <a:chOff x="2848" y="2565"/>
          <a:chExt cx="1221" cy="1255"/>
        </a:xfrm>
        <a:solidFill>
          <a:srgbClr val="FFFFFF"/>
        </a:solidFill>
      </xdr:grpSpPr>
      <xdr:sp>
        <xdr:nvSpPr>
          <xdr:cNvPr id="158" name="AutoShape 446"/>
          <xdr:cNvSpPr>
            <a:spLocks/>
          </xdr:cNvSpPr>
        </xdr:nvSpPr>
        <xdr:spPr>
          <a:xfrm>
            <a:off x="2872" y="2572"/>
            <a:ext cx="1156" cy="185"/>
          </a:xfrm>
          <a:prstGeom prst="trapezoid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9" name="AutoShape 447"/>
          <xdr:cNvSpPr>
            <a:spLocks/>
          </xdr:cNvSpPr>
        </xdr:nvSpPr>
        <xdr:spPr>
          <a:xfrm>
            <a:off x="3731" y="2750"/>
            <a:ext cx="14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0" name="AutoShape 448"/>
          <xdr:cNvSpPr>
            <a:spLocks/>
          </xdr:cNvSpPr>
        </xdr:nvSpPr>
        <xdr:spPr>
          <a:xfrm>
            <a:off x="3160" y="2765"/>
            <a:ext cx="13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1" name="AutoShape 449"/>
          <xdr:cNvSpPr>
            <a:spLocks/>
          </xdr:cNvSpPr>
        </xdr:nvSpPr>
        <xdr:spPr>
          <a:xfrm>
            <a:off x="2848" y="2565"/>
            <a:ext cx="13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2" name="AutoShape 450"/>
          <xdr:cNvSpPr>
            <a:spLocks/>
          </xdr:cNvSpPr>
        </xdr:nvSpPr>
        <xdr:spPr>
          <a:xfrm>
            <a:off x="4044" y="2565"/>
            <a:ext cx="14" cy="105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3" name="AutoShape 451"/>
          <xdr:cNvSpPr>
            <a:spLocks/>
          </xdr:cNvSpPr>
        </xdr:nvSpPr>
        <xdr:spPr>
          <a:xfrm flipH="1">
            <a:off x="3740" y="3601"/>
            <a:ext cx="319" cy="20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4" name="AutoShape 452"/>
          <xdr:cNvSpPr>
            <a:spLocks/>
          </xdr:cNvSpPr>
        </xdr:nvSpPr>
        <xdr:spPr>
          <a:xfrm>
            <a:off x="2865" y="3615"/>
            <a:ext cx="319" cy="20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5" name="AutoShape 453"/>
          <xdr:cNvSpPr>
            <a:spLocks/>
          </xdr:cNvSpPr>
        </xdr:nvSpPr>
        <xdr:spPr>
          <a:xfrm flipH="1">
            <a:off x="3168" y="3801"/>
            <a:ext cx="583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6" name="AutoShape 454"/>
          <xdr:cNvSpPr>
            <a:spLocks/>
          </xdr:cNvSpPr>
        </xdr:nvSpPr>
        <xdr:spPr>
          <a:xfrm flipH="1">
            <a:off x="2870" y="3600"/>
            <a:ext cx="1199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257175</xdr:colOff>
      <xdr:row>13</xdr:row>
      <xdr:rowOff>152400</xdr:rowOff>
    </xdr:from>
    <xdr:to>
      <xdr:col>1</xdr:col>
      <xdr:colOff>876300</xdr:colOff>
      <xdr:row>13</xdr:row>
      <xdr:rowOff>904875</xdr:rowOff>
    </xdr:to>
    <xdr:sp>
      <xdr:nvSpPr>
        <xdr:cNvPr id="167" name="Line 456"/>
        <xdr:cNvSpPr>
          <a:spLocks/>
        </xdr:cNvSpPr>
      </xdr:nvSpPr>
      <xdr:spPr>
        <a:xfrm>
          <a:off x="1628775" y="9801225"/>
          <a:ext cx="609600" cy="76200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8</xdr:row>
      <xdr:rowOff>19050</xdr:rowOff>
    </xdr:from>
    <xdr:to>
      <xdr:col>6</xdr:col>
      <xdr:colOff>514350</xdr:colOff>
      <xdr:row>11</xdr:row>
      <xdr:rowOff>266700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48125" y="2533650"/>
          <a:ext cx="1304925" cy="1190625"/>
        </a:xfrm>
        <a:prstGeom prst="chevron">
          <a:avLst>
            <a:gd name="adj" fmla="val 50000"/>
          </a:avLst>
        </a:prstGeom>
        <a:solidFill>
          <a:srgbClr val="99CC00">
            <a:alpha val="4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оценка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по  пятибальной     системе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workbookViewId="0" topLeftCell="A1">
      <selection activeCell="D11" sqref="D11"/>
    </sheetView>
  </sheetViews>
  <sheetFormatPr defaultColWidth="9.00390625" defaultRowHeight="12.75"/>
  <cols>
    <col min="1" max="1" width="18.00390625" style="9" customWidth="1"/>
    <col min="2" max="2" width="17.00390625" style="4" customWidth="1"/>
    <col min="3" max="3" width="34.625" style="4" customWidth="1"/>
    <col min="4" max="4" width="25.375" style="0" customWidth="1"/>
  </cols>
  <sheetData>
    <row r="1" spans="1:20" ht="24.75" customHeight="1">
      <c r="A1" s="13"/>
      <c r="B1" s="39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75" customHeight="1">
      <c r="A2" s="5"/>
      <c r="B2" s="51"/>
      <c r="C2" s="49" t="s">
        <v>11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.75" customHeight="1">
      <c r="A3" s="5"/>
      <c r="B3" s="51" t="s">
        <v>13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4.75" customHeight="1">
      <c r="A4" s="5"/>
      <c r="B4" s="52" t="s">
        <v>14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4.75" customHeight="1" thickBot="1">
      <c r="A5" s="5"/>
      <c r="B5" s="52" t="s">
        <v>15</v>
      </c>
      <c r="C5" s="3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79.5" customHeight="1" thickBot="1" thickTop="1">
      <c r="A6" s="6">
        <v>1</v>
      </c>
      <c r="B6" s="42"/>
      <c r="C6" s="40" t="s">
        <v>9</v>
      </c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79.5" customHeight="1" thickBot="1" thickTop="1">
      <c r="A7" s="7">
        <v>2</v>
      </c>
      <c r="B7" s="46"/>
      <c r="C7" s="40" t="s">
        <v>9</v>
      </c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79.5" customHeight="1" thickBot="1" thickTop="1">
      <c r="A8" s="6">
        <v>3</v>
      </c>
      <c r="B8" s="43"/>
      <c r="C8" s="41" t="s">
        <v>10</v>
      </c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79.5" customHeight="1" thickBot="1" thickTop="1">
      <c r="A9" s="7">
        <v>4</v>
      </c>
      <c r="B9" s="46"/>
      <c r="C9" s="40" t="s">
        <v>9</v>
      </c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79.5" customHeight="1" thickBot="1" thickTop="1">
      <c r="A10" s="6">
        <v>5</v>
      </c>
      <c r="B10" s="42"/>
      <c r="C10" s="40" t="s">
        <v>9</v>
      </c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79.5" customHeight="1" thickBot="1" thickTop="1">
      <c r="A11" s="7">
        <v>6</v>
      </c>
      <c r="B11" s="46"/>
      <c r="C11" s="40" t="s">
        <v>9</v>
      </c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79.5" customHeight="1" thickBot="1" thickTop="1">
      <c r="A12" s="6">
        <v>7</v>
      </c>
      <c r="B12" s="42"/>
      <c r="C12" s="40" t="s">
        <v>9</v>
      </c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79.5" customHeight="1" thickBot="1" thickTop="1">
      <c r="A13" s="7">
        <v>8</v>
      </c>
      <c r="B13" s="45"/>
      <c r="C13" s="40" t="s">
        <v>9</v>
      </c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79.5" customHeight="1" thickBot="1" thickTop="1">
      <c r="A14" s="6">
        <v>9</v>
      </c>
      <c r="B14" s="47"/>
      <c r="C14" s="40" t="s">
        <v>9</v>
      </c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79.5" customHeight="1" thickBot="1" thickTop="1">
      <c r="A15" s="7">
        <v>10</v>
      </c>
      <c r="B15" s="46"/>
      <c r="C15" s="40" t="s">
        <v>9</v>
      </c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79.5" customHeight="1" thickBot="1" thickTop="1">
      <c r="A16" s="6">
        <v>11</v>
      </c>
      <c r="B16" s="48"/>
      <c r="C16" s="40" t="s">
        <v>9</v>
      </c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79.5" customHeight="1" thickBot="1" thickTop="1">
      <c r="A17" s="7">
        <v>12</v>
      </c>
      <c r="B17" s="45"/>
      <c r="C17" s="40" t="s">
        <v>9</v>
      </c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79.5" customHeight="1" thickBot="1" thickTop="1">
      <c r="A18" s="6">
        <v>13</v>
      </c>
      <c r="B18" s="42"/>
      <c r="C18" s="40" t="s">
        <v>9</v>
      </c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79.5" customHeight="1" thickBot="1" thickTop="1">
      <c r="A19" s="7">
        <v>14</v>
      </c>
      <c r="B19" s="44"/>
      <c r="C19" s="40" t="s">
        <v>9</v>
      </c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0.75" thickTop="1">
      <c r="A20" s="8"/>
      <c r="B20" s="3"/>
      <c r="C20" s="3"/>
      <c r="D20" s="1"/>
      <c r="E20" s="50" t="s">
        <v>12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5" customHeight="1">
      <c r="A21" s="11"/>
      <c r="B21" s="11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5" customHeight="1">
      <c r="A22" s="12"/>
      <c r="B22" s="12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5" customHeight="1">
      <c r="A23" s="11"/>
      <c r="B23" s="1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5" customHeight="1">
      <c r="A24" s="8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0">
      <c r="A25" s="8"/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0">
      <c r="A26" s="8"/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30">
      <c r="A27" s="8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0">
      <c r="A28" s="8"/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0">
      <c r="A29" s="8"/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0">
      <c r="A30" s="8"/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30">
      <c r="A31" s="8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0">
      <c r="A32" s="8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30">
      <c r="A33" s="8"/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30">
      <c r="A34" s="8"/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sheetProtection password="F373" sheet="1" objects="1" scenarios="1" selectLockedCells="1"/>
  <dataValidations count="4">
    <dataValidation type="list" allowBlank="1" showInputMessage="1" showErrorMessage="1" promptTitle="выбери" prompt="из списка, открываемого флажком, ответ на вопрос" sqref="D16">
      <formula1>"боковая поверхность призмы,боковая поверхность пирамиды,основание пирамиды,основание(-ния) призмы,боковое ребро пирамиды,боковое ребро призмы,ребро основания,высота пирамиды,апофема,высота призмы,вершина,диагональ,диагональное сечение"</formula1>
    </dataValidation>
    <dataValidation type="list" allowBlank="1" showInputMessage="1" showErrorMessage="1" promptTitle="выбери" prompt="из списка, открываемого флажком, ответ на вопрос" sqref="D15">
      <formula1>"боковая грань,боковая поверхность призмы,боковая поверхность пирамиды,основание пирамиды,основание(-ния) призмы,боковое ребро пирамиды,боковое ребро призмы,ребро основания,высота пирамиды,апофема,высота призмы,вершина,диагональ,диагональное сечение"</formula1>
    </dataValidation>
    <dataValidation type="list" allowBlank="1" showInputMessage="1" showErrorMessage="1" promptTitle="выбери" prompt="из списка, открываемого флажком, ответ на вопрос" sqref="D6:D9 D11 D13:D14 D19">
      <formula1>"боковая поверхность призмы,боковая поверхность пирамиды,основание пирамиды,основание(-ния) призмы,боковое ребро пирамиды,боковое ребро призмы,ребро основания,высота пирамиды,апофема,высота призмы,вершина,диагональ,диагональное сечение"</formula1>
    </dataValidation>
    <dataValidation type="list" allowBlank="1" showInputMessage="1" showErrorMessage="1" promptTitle="выбери" prompt="из списка, открываемого флажком,ответ на вопрос" sqref="D10 D12 D17:D18">
      <formula1>"боковая поверхность призмы,боковая поверхность пирамиды,основание пирамиды,основание(-ния) призмы,боковое ребро пирамиды,боковое ребро призмы,ребро основания,высота пирамиды,апофема,высота призмы,вершина,диагональ,диагональное сечение"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workbookViewId="0" topLeftCell="A1">
      <selection activeCell="G5" sqref="G5"/>
    </sheetView>
  </sheetViews>
  <sheetFormatPr defaultColWidth="9.00390625" defaultRowHeight="12.75"/>
  <cols>
    <col min="4" max="4" width="13.25390625" style="0" customWidth="1"/>
    <col min="5" max="5" width="14.125" style="0" customWidth="1"/>
    <col min="6" max="6" width="9.125" style="25" customWidth="1"/>
    <col min="8" max="8" width="5.375" style="0" customWidth="1"/>
    <col min="9" max="9" width="9.125" style="20" customWidth="1"/>
    <col min="10" max="10" width="9.125" style="29" customWidth="1"/>
  </cols>
  <sheetData>
    <row r="1" spans="1:18" ht="24.75" customHeight="1">
      <c r="A1" s="14"/>
      <c r="B1" s="14"/>
      <c r="C1" s="14"/>
      <c r="D1" s="14"/>
      <c r="E1" s="14"/>
      <c r="F1" s="22"/>
      <c r="G1" s="15"/>
      <c r="H1" s="31"/>
      <c r="I1" s="31" t="s">
        <v>4</v>
      </c>
      <c r="J1" s="32"/>
      <c r="K1" s="33"/>
      <c r="L1" s="14"/>
      <c r="M1" s="14"/>
      <c r="N1" s="14"/>
      <c r="O1" s="14"/>
      <c r="P1" s="14"/>
      <c r="Q1" s="14"/>
      <c r="R1" s="14"/>
    </row>
    <row r="2" spans="1:18" ht="24.75" customHeight="1">
      <c r="A2" s="16"/>
      <c r="B2" s="16"/>
      <c r="C2" s="16" t="s">
        <v>0</v>
      </c>
      <c r="D2" s="15"/>
      <c r="E2" s="15"/>
      <c r="F2" s="23"/>
      <c r="G2" s="15"/>
      <c r="H2" s="15"/>
      <c r="I2" s="19">
        <v>1</v>
      </c>
      <c r="J2" s="27">
        <f>IF(Лист1!D6="основание(-ния) призмы","верно","")</f>
      </c>
      <c r="K2" s="21">
        <f>IF(Лист1!D6="основание(-ния) призмы",1,0)</f>
        <v>0</v>
      </c>
      <c r="L2" s="14"/>
      <c r="M2" s="14"/>
      <c r="N2" s="14"/>
      <c r="O2" s="14"/>
      <c r="P2" s="14"/>
      <c r="Q2" s="14"/>
      <c r="R2" s="14"/>
    </row>
    <row r="3" spans="1:18" ht="24.75" customHeight="1">
      <c r="A3" s="38"/>
      <c r="B3" s="38"/>
      <c r="C3" s="37"/>
      <c r="D3" s="38"/>
      <c r="E3" s="15"/>
      <c r="F3" s="23"/>
      <c r="G3" s="15"/>
      <c r="H3" s="15"/>
      <c r="I3" s="19">
        <v>2</v>
      </c>
      <c r="J3" s="27">
        <f>IF(Лист1!D7="высота пирамиды","верно","")</f>
      </c>
      <c r="K3" s="21">
        <f>IF(Лист1!D7="высота пирамиды",1,0)</f>
        <v>0</v>
      </c>
      <c r="L3" s="14"/>
      <c r="M3" s="14"/>
      <c r="N3" s="14"/>
      <c r="O3" s="14"/>
      <c r="P3" s="14"/>
      <c r="Q3" s="14"/>
      <c r="R3" s="14"/>
    </row>
    <row r="4" spans="1:18" ht="24.75" customHeight="1">
      <c r="A4" s="53"/>
      <c r="B4" s="38"/>
      <c r="C4" s="38"/>
      <c r="D4" s="38"/>
      <c r="E4" s="15"/>
      <c r="F4" s="23"/>
      <c r="G4" s="15"/>
      <c r="H4" s="15"/>
      <c r="I4" s="19">
        <v>3</v>
      </c>
      <c r="J4" s="27">
        <f>IF(Лист1!D8="высота призмы","верно","")</f>
      </c>
      <c r="K4" s="21">
        <f>IF(Лист1!D8="высота призмы",1,0)</f>
        <v>0</v>
      </c>
      <c r="L4" s="14"/>
      <c r="M4" s="14"/>
      <c r="N4" s="14"/>
      <c r="O4" s="14"/>
      <c r="P4" s="14"/>
      <c r="Q4" s="14"/>
      <c r="R4" s="14"/>
    </row>
    <row r="5" spans="1:18" ht="24.75" customHeight="1">
      <c r="A5" s="15" t="s">
        <v>2</v>
      </c>
      <c r="B5" s="15"/>
      <c r="C5" s="15"/>
      <c r="D5" s="15"/>
      <c r="E5" s="15"/>
      <c r="F5" s="23"/>
      <c r="G5" s="15"/>
      <c r="H5" s="15"/>
      <c r="I5" s="19">
        <v>4</v>
      </c>
      <c r="J5" s="27">
        <f>IF(Лист1!D9="основание пирамиды","верно","")</f>
      </c>
      <c r="K5" s="21">
        <f>IF(Лист1!D9="основание пирамиды",1,0)</f>
        <v>0</v>
      </c>
      <c r="L5" s="14"/>
      <c r="M5" s="14"/>
      <c r="N5" s="14"/>
      <c r="O5" s="14"/>
      <c r="P5" s="14"/>
      <c r="Q5" s="14"/>
      <c r="R5" s="14"/>
    </row>
    <row r="6" spans="1:18" ht="24.75" customHeight="1">
      <c r="A6" s="15" t="s">
        <v>1</v>
      </c>
      <c r="B6" s="15"/>
      <c r="C6" s="15"/>
      <c r="D6" s="36">
        <f>K16</f>
        <v>0</v>
      </c>
      <c r="E6" s="15"/>
      <c r="F6" s="23"/>
      <c r="G6" s="15"/>
      <c r="H6" s="15"/>
      <c r="I6" s="19">
        <v>5</v>
      </c>
      <c r="J6" s="27">
        <f>IF(Лист1!D10="высота призмы","верно","")</f>
      </c>
      <c r="K6" s="21">
        <f>IF(Лист1!D10="высота призмы",1,0)</f>
        <v>0</v>
      </c>
      <c r="L6" s="14"/>
      <c r="M6" s="14"/>
      <c r="N6" s="14"/>
      <c r="O6" s="14"/>
      <c r="P6" s="14"/>
      <c r="Q6" s="14"/>
      <c r="R6" s="14"/>
    </row>
    <row r="7" spans="1:18" ht="24.75" customHeight="1">
      <c r="A7" s="35" t="s">
        <v>8</v>
      </c>
      <c r="B7" s="15"/>
      <c r="C7" s="15"/>
      <c r="D7" s="36">
        <f>PRODUCT(K16,100)/14</f>
        <v>0</v>
      </c>
      <c r="E7" s="15" t="s">
        <v>7</v>
      </c>
      <c r="F7" s="23"/>
      <c r="G7" s="15"/>
      <c r="H7" s="15"/>
      <c r="I7" s="19">
        <v>6</v>
      </c>
      <c r="J7" s="27">
        <f>IF(Лист1!D11="боковое ребро пирамиды","верно","")</f>
      </c>
      <c r="K7" s="21">
        <f>IF(Лист1!D11="боковое ребро пирамиды",1,0)</f>
        <v>0</v>
      </c>
      <c r="L7" s="14"/>
      <c r="M7" s="14"/>
      <c r="N7" s="14"/>
      <c r="O7" s="14"/>
      <c r="P7" s="14"/>
      <c r="Q7" s="14"/>
      <c r="R7" s="14"/>
    </row>
    <row r="8" spans="1:18" ht="24.75" customHeight="1">
      <c r="A8" s="15" t="s">
        <v>5</v>
      </c>
      <c r="B8" s="15"/>
      <c r="C8" s="15"/>
      <c r="D8" s="17">
        <f>PRODUCT(K16,5)/14</f>
        <v>0</v>
      </c>
      <c r="E8" s="31" t="s">
        <v>6</v>
      </c>
      <c r="F8" s="24"/>
      <c r="G8" s="15"/>
      <c r="H8" s="15"/>
      <c r="I8" s="19">
        <v>7</v>
      </c>
      <c r="J8" s="27">
        <f>IF(Лист1!D12="боковое ребро призмы","верно","")</f>
      </c>
      <c r="K8" s="21">
        <f>IF(Лист1!D12="боковое ребро призмы",1,0)</f>
        <v>0</v>
      </c>
      <c r="L8" s="14"/>
      <c r="M8" s="14"/>
      <c r="N8" s="14"/>
      <c r="O8" s="14"/>
      <c r="P8" s="14"/>
      <c r="Q8" s="14"/>
      <c r="R8" s="14"/>
    </row>
    <row r="9" spans="1:18" ht="24.75" customHeight="1">
      <c r="A9" s="15"/>
      <c r="B9" s="15"/>
      <c r="C9" s="15"/>
      <c r="D9" s="15"/>
      <c r="E9" s="15"/>
      <c r="F9" s="24" t="str">
        <f>IF(D8=0,"?",IF(D8&gt;1,D8,"1"))</f>
        <v>?</v>
      </c>
      <c r="G9" s="14"/>
      <c r="H9" s="14"/>
      <c r="I9" s="19">
        <v>8</v>
      </c>
      <c r="J9" s="27">
        <f>IF(Лист1!D13="апофема","верно","")</f>
      </c>
      <c r="K9" s="21">
        <f>IF(Лист1!D13="апофема",1,0)</f>
        <v>0</v>
      </c>
      <c r="L9" s="14"/>
      <c r="M9" s="14"/>
      <c r="N9" s="14"/>
      <c r="O9" s="14"/>
      <c r="P9" s="14"/>
      <c r="Q9" s="14"/>
      <c r="R9" s="14"/>
    </row>
    <row r="10" spans="1:18" ht="24.75" customHeight="1">
      <c r="A10" s="15"/>
      <c r="B10" s="15"/>
      <c r="C10" s="34">
        <f>IF(D8&gt;4.5,"ОТЛИЧНО",IF(D8&gt;4," ХОРОШО",IF(D8=0,"",IF(D8&lt;2.5,"НЕ ЗАЧТЕНО","МОЖНО И ЛУЧШЕ"))))</f>
      </c>
      <c r="D10" s="15"/>
      <c r="E10" s="30"/>
      <c r="F10" s="15"/>
      <c r="G10" s="23"/>
      <c r="H10" s="14"/>
      <c r="I10" s="19">
        <v>9</v>
      </c>
      <c r="J10" s="27">
        <f>IF(Лист1!D14="диагональ","верно","")</f>
      </c>
      <c r="K10" s="21">
        <f>IF(Лист1!D14="диагональ",1,0)</f>
        <v>0</v>
      </c>
      <c r="L10" s="14"/>
      <c r="M10" s="14"/>
      <c r="N10" s="14"/>
      <c r="O10" s="14"/>
      <c r="P10" s="14"/>
      <c r="Q10" s="14"/>
      <c r="R10" s="14"/>
    </row>
    <row r="11" spans="1:18" ht="24.75" customHeight="1">
      <c r="A11" s="15"/>
      <c r="B11" s="15"/>
      <c r="C11" s="15"/>
      <c r="D11" s="15"/>
      <c r="E11" s="15"/>
      <c r="F11" s="23"/>
      <c r="G11" s="14"/>
      <c r="H11" s="14"/>
      <c r="I11" s="19">
        <v>10</v>
      </c>
      <c r="J11" s="27">
        <f>IF(Лист1!D15="боковая грань","верно","")</f>
      </c>
      <c r="K11" s="21">
        <f>IF(Лист1!D15="боковая грань",1,0)</f>
        <v>0</v>
      </c>
      <c r="L11" s="14"/>
      <c r="M11" s="14"/>
      <c r="N11" s="14"/>
      <c r="O11" s="14"/>
      <c r="P11" s="14"/>
      <c r="Q11" s="14"/>
      <c r="R11" s="14"/>
    </row>
    <row r="12" spans="1:18" ht="24.75" customHeight="1">
      <c r="A12" s="15"/>
      <c r="B12" s="15"/>
      <c r="C12" s="15"/>
      <c r="D12" s="15"/>
      <c r="E12" s="15"/>
      <c r="F12" s="23"/>
      <c r="G12" s="14"/>
      <c r="H12" s="14"/>
      <c r="I12" s="19">
        <v>11</v>
      </c>
      <c r="J12" s="27">
        <f>IF(Лист1!D16="вершина","верно","")</f>
      </c>
      <c r="K12" s="21">
        <f>IF(Лист1!D16="вершина",1,0)</f>
        <v>0</v>
      </c>
      <c r="L12" s="14"/>
      <c r="M12" s="14"/>
      <c r="N12" s="14"/>
      <c r="O12" s="14"/>
      <c r="P12" s="14"/>
      <c r="Q12" s="14"/>
      <c r="R12" s="14"/>
    </row>
    <row r="13" spans="1:18" ht="24.75" customHeight="1">
      <c r="A13" s="15"/>
      <c r="B13" s="15"/>
      <c r="C13" s="15"/>
      <c r="D13" s="15"/>
      <c r="E13" s="15"/>
      <c r="F13" s="23"/>
      <c r="G13" s="14"/>
      <c r="H13" s="14"/>
      <c r="I13" s="19">
        <v>12</v>
      </c>
      <c r="J13" s="27">
        <f>IF(Лист1!D17="диагональное сечение","верно","")</f>
      </c>
      <c r="K13" s="21">
        <f>IF(Лист1!D17="диагональное сечение",1,0)</f>
        <v>0</v>
      </c>
      <c r="L13" s="14"/>
      <c r="M13" s="14"/>
      <c r="N13" s="14"/>
      <c r="O13" s="14"/>
      <c r="P13" s="14"/>
      <c r="Q13" s="14"/>
      <c r="R13" s="14"/>
    </row>
    <row r="14" spans="1:18" ht="24.75" customHeight="1">
      <c r="A14" s="15"/>
      <c r="B14" s="15"/>
      <c r="C14" s="15"/>
      <c r="D14" s="15"/>
      <c r="E14" s="15"/>
      <c r="F14" s="23"/>
      <c r="G14" s="14"/>
      <c r="H14" s="14"/>
      <c r="I14" s="19">
        <v>13</v>
      </c>
      <c r="J14" s="27">
        <f>IF(Лист1!D18="ребро основания","верно","")</f>
      </c>
      <c r="K14" s="21">
        <f>IF(Лист1!D18="ребро основания",1,0)</f>
        <v>0</v>
      </c>
      <c r="L14" s="14"/>
      <c r="M14" s="14"/>
      <c r="N14" s="14"/>
      <c r="O14" s="14"/>
      <c r="P14" s="14"/>
      <c r="Q14" s="14"/>
      <c r="R14" s="14"/>
    </row>
    <row r="15" spans="1:18" ht="24.75" customHeight="1">
      <c r="A15" s="14"/>
      <c r="B15" s="14"/>
      <c r="C15" s="14"/>
      <c r="D15" s="14"/>
      <c r="E15" s="14"/>
      <c r="F15" s="22"/>
      <c r="G15" s="14"/>
      <c r="H15" s="14"/>
      <c r="I15" s="19">
        <v>14</v>
      </c>
      <c r="J15" s="27">
        <f>IF(Лист1!D19="диагональ","верно","")</f>
      </c>
      <c r="K15" s="21">
        <f>IF(Лист1!D19="диагональ",1,0)</f>
        <v>0</v>
      </c>
      <c r="L15" s="14"/>
      <c r="M15" s="14"/>
      <c r="N15" s="14"/>
      <c r="O15" s="14"/>
      <c r="P15" s="14"/>
      <c r="Q15" s="14"/>
      <c r="R15" s="14"/>
    </row>
    <row r="16" spans="1:18" ht="20.25">
      <c r="A16" s="14"/>
      <c r="B16" s="14"/>
      <c r="C16" s="14"/>
      <c r="D16" s="14"/>
      <c r="E16" s="14"/>
      <c r="F16" s="22"/>
      <c r="G16" s="14"/>
      <c r="H16" s="14"/>
      <c r="I16" s="18"/>
      <c r="J16" s="28" t="s">
        <v>3</v>
      </c>
      <c r="K16" s="21">
        <f>SUM(K2:K15)</f>
        <v>0</v>
      </c>
      <c r="L16" s="14"/>
      <c r="M16" s="14"/>
      <c r="N16" s="14"/>
      <c r="O16" s="14"/>
      <c r="P16" s="14"/>
      <c r="Q16" s="14"/>
      <c r="R16" s="14"/>
    </row>
    <row r="17" spans="1:18" ht="20.25">
      <c r="A17" s="14"/>
      <c r="B17" s="14"/>
      <c r="C17" s="14"/>
      <c r="D17" s="14"/>
      <c r="E17" s="14"/>
      <c r="F17" s="22"/>
      <c r="G17" s="14"/>
      <c r="H17" s="14"/>
      <c r="I17" s="18"/>
      <c r="J17" s="26"/>
      <c r="K17" s="14"/>
      <c r="L17" s="14"/>
      <c r="M17" s="14"/>
      <c r="N17" s="14"/>
      <c r="O17" s="14"/>
      <c r="P17" s="14"/>
      <c r="Q17" s="14"/>
      <c r="R17" s="14"/>
    </row>
    <row r="18" spans="1:18" ht="20.25">
      <c r="A18" s="14"/>
      <c r="B18" s="14"/>
      <c r="C18" s="14"/>
      <c r="D18" s="14"/>
      <c r="E18" s="14"/>
      <c r="F18" s="22"/>
      <c r="G18" s="14"/>
      <c r="H18" s="14"/>
      <c r="I18" s="18"/>
      <c r="J18" s="26"/>
      <c r="K18" s="14"/>
      <c r="L18" s="14"/>
      <c r="M18" s="14"/>
      <c r="N18" s="14"/>
      <c r="O18" s="14"/>
      <c r="P18" s="14"/>
      <c r="Q18" s="14"/>
      <c r="R18" s="14"/>
    </row>
    <row r="19" spans="1:18" ht="20.25">
      <c r="A19" s="14"/>
      <c r="B19" s="14"/>
      <c r="C19" s="14"/>
      <c r="D19" s="14"/>
      <c r="E19" s="14"/>
      <c r="F19" s="22"/>
      <c r="G19" s="14"/>
      <c r="H19" s="14"/>
      <c r="I19" s="18"/>
      <c r="J19" s="26"/>
      <c r="K19" s="14"/>
      <c r="L19" s="14"/>
      <c r="M19" s="14"/>
      <c r="N19" s="14"/>
      <c r="O19" s="14"/>
      <c r="P19" s="14"/>
      <c r="Q19" s="14"/>
      <c r="R19" s="14"/>
    </row>
    <row r="20" spans="1:18" ht="20.25">
      <c r="A20" s="14"/>
      <c r="B20" s="14"/>
      <c r="C20" s="14"/>
      <c r="D20" s="14"/>
      <c r="E20" s="14"/>
      <c r="F20" s="22"/>
      <c r="G20" s="14"/>
      <c r="H20" s="14"/>
      <c r="I20" s="18"/>
      <c r="J20" s="26"/>
      <c r="K20" s="14"/>
      <c r="L20" s="14"/>
      <c r="M20" s="14"/>
      <c r="N20" s="14"/>
      <c r="O20" s="14"/>
      <c r="P20" s="14"/>
      <c r="Q20" s="14"/>
      <c r="R20" s="14"/>
    </row>
    <row r="21" spans="1:18" ht="20.25">
      <c r="A21" s="14"/>
      <c r="B21" s="14"/>
      <c r="C21" s="14"/>
      <c r="D21" s="14"/>
      <c r="E21" s="14"/>
      <c r="F21" s="22"/>
      <c r="G21" s="14"/>
      <c r="H21" s="14"/>
      <c r="I21" s="18"/>
      <c r="J21" s="26"/>
      <c r="K21" s="14"/>
      <c r="L21" s="14"/>
      <c r="M21" s="14"/>
      <c r="N21" s="14"/>
      <c r="O21" s="14"/>
      <c r="P21" s="14"/>
      <c r="Q21" s="14"/>
      <c r="R21" s="14"/>
    </row>
    <row r="22" spans="1:18" ht="20.25">
      <c r="A22" s="14"/>
      <c r="B22" s="14"/>
      <c r="C22" s="14"/>
      <c r="D22" s="14"/>
      <c r="E22" s="14"/>
      <c r="F22" s="22"/>
      <c r="G22" s="14"/>
      <c r="H22" s="14"/>
      <c r="I22" s="18"/>
      <c r="J22" s="26"/>
      <c r="K22" s="14"/>
      <c r="L22" s="14"/>
      <c r="M22" s="14"/>
      <c r="N22" s="14"/>
      <c r="O22" s="14"/>
      <c r="P22" s="14"/>
      <c r="Q22" s="14"/>
      <c r="R22" s="14"/>
    </row>
  </sheetData>
  <sheetProtection password="F373" sheet="1" objects="1" scenarios="1" selectLockedCell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интерактивный тест</dc:title>
  <dc:subject>Виды пирамид и призм</dc:subject>
  <dc:creator>Бауман Л.И.</dc:creator>
  <cp:keywords/>
  <dc:description/>
  <cp:lastModifiedBy>SH 33</cp:lastModifiedBy>
  <dcterms:created xsi:type="dcterms:W3CDTF">2004-02-11T09:25:41Z</dcterms:created>
  <dcterms:modified xsi:type="dcterms:W3CDTF">2008-03-28T02:20:59Z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