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дание 1" sheetId="1" r:id="rId1"/>
    <sheet name="задание 2" sheetId="2" r:id="rId2"/>
  </sheets>
  <definedNames/>
  <calcPr fullCalcOnLoad="1"/>
</workbook>
</file>

<file path=xl/sharedStrings.xml><?xml version="1.0" encoding="utf-8"?>
<sst xmlns="http://schemas.openxmlformats.org/spreadsheetml/2006/main" count="192" uniqueCount="117">
  <si>
    <t>Класс: 6</t>
  </si>
  <si>
    <t>необходимо</t>
  </si>
  <si>
    <t>достаточно</t>
  </si>
  <si>
    <t>необходимо и достаточно</t>
  </si>
  <si>
    <t xml:space="preserve">Чтобы сварить суп, </t>
  </si>
  <si>
    <t>иметь воду.</t>
  </si>
  <si>
    <t>Чтобы земля на грядках была влажной,</t>
  </si>
  <si>
    <t>чтобы пошел дождь.</t>
  </si>
  <si>
    <t>Для того чтобы число делилось на 4,</t>
  </si>
  <si>
    <t>чтобы оно было четным.</t>
  </si>
  <si>
    <t>Чтобы купить в магазине книгу,</t>
  </si>
  <si>
    <t>иметь деньги.</t>
  </si>
  <si>
    <t>Чтобы играть в хоккей,</t>
  </si>
  <si>
    <t>иметь клюшку.</t>
  </si>
  <si>
    <t>Чтобы произведение двух чисел равнялось нулю,</t>
  </si>
  <si>
    <t>чтобы хоть одно из них равнялось нулю.</t>
  </si>
  <si>
    <t>Чтобы умножить сумму нескольких чисел на какое-нибудь число,</t>
  </si>
  <si>
    <t xml:space="preserve">каждое слагаемое умножить на это число и </t>
  </si>
  <si>
    <t>произведения сложить.</t>
  </si>
  <si>
    <t>Для того, чтобы число делилось на 6</t>
  </si>
  <si>
    <t>чтобы оно делилось на 2 и на 3.</t>
  </si>
  <si>
    <t>Чтобы четырехугольник был квадратом,</t>
  </si>
  <si>
    <t>чтобы длины всех его сторон былти равны.</t>
  </si>
  <si>
    <t xml:space="preserve">Чтобы периметр квадрата был равен 20 см, </t>
  </si>
  <si>
    <t>чтобы длина его стороны была равна 5 см.</t>
  </si>
  <si>
    <t>Результат</t>
  </si>
  <si>
    <t>Задание 1:</t>
  </si>
  <si>
    <r>
      <t xml:space="preserve">Используя инструменты </t>
    </r>
    <r>
      <rPr>
        <b/>
        <sz val="14"/>
        <color indexed="17"/>
        <rFont val="Times New Roman"/>
        <family val="1"/>
      </rPr>
      <t>«Копировать»</t>
    </r>
    <r>
      <rPr>
        <sz val="14"/>
        <color indexed="17"/>
        <rFont val="Times New Roman"/>
        <family val="1"/>
      </rPr>
      <t xml:space="preserve"> и </t>
    </r>
    <r>
      <rPr>
        <b/>
        <sz val="14"/>
        <color indexed="17"/>
        <rFont val="Times New Roman"/>
        <family val="1"/>
      </rPr>
      <t>«Вставить»</t>
    </r>
    <r>
      <rPr>
        <sz val="14"/>
        <color indexed="17"/>
        <rFont val="Times New Roman"/>
        <family val="1"/>
      </rPr>
      <t xml:space="preserve"> подставьте в каждое суждение вместо многоточий подходящую по смыслу связку:</t>
    </r>
  </si>
  <si>
    <t>Задание 2:</t>
  </si>
  <si>
    <t>Между двумя первыми понятиями существует некоторое отношение. Между третьим и одним из четырех, приведенных ниже, точно такое же отношение. Укажите нужное понятие.</t>
  </si>
  <si>
    <t>1.</t>
  </si>
  <si>
    <t>Цветок</t>
  </si>
  <si>
    <t xml:space="preserve"> - </t>
  </si>
  <si>
    <t>ваза</t>
  </si>
  <si>
    <t xml:space="preserve"> = </t>
  </si>
  <si>
    <t>птица</t>
  </si>
  <si>
    <t>Варианты:</t>
  </si>
  <si>
    <t>1)</t>
  </si>
  <si>
    <t>2)</t>
  </si>
  <si>
    <t>3)</t>
  </si>
  <si>
    <t>4)</t>
  </si>
  <si>
    <t>клюв</t>
  </si>
  <si>
    <t>чайка</t>
  </si>
  <si>
    <t>гнездо</t>
  </si>
  <si>
    <t>2.</t>
  </si>
  <si>
    <t>часы</t>
  </si>
  <si>
    <t>время</t>
  </si>
  <si>
    <t>градусник</t>
  </si>
  <si>
    <t>3.</t>
  </si>
  <si>
    <t>4.</t>
  </si>
  <si>
    <t>5.</t>
  </si>
  <si>
    <t>6.</t>
  </si>
  <si>
    <t>Результат:</t>
  </si>
  <si>
    <t>стекло</t>
  </si>
  <si>
    <t>температура</t>
  </si>
  <si>
    <t>больной</t>
  </si>
  <si>
    <t>врач</t>
  </si>
  <si>
    <t>стол</t>
  </si>
  <si>
    <t>скатерть</t>
  </si>
  <si>
    <t>пол</t>
  </si>
  <si>
    <t>мебель</t>
  </si>
  <si>
    <t>пыль</t>
  </si>
  <si>
    <t>ковер</t>
  </si>
  <si>
    <t>паркет</t>
  </si>
  <si>
    <t>машина</t>
  </si>
  <si>
    <t>мотор</t>
  </si>
  <si>
    <t>лодка</t>
  </si>
  <si>
    <t>река</t>
  </si>
  <si>
    <t>маяк</t>
  </si>
  <si>
    <t>парус</t>
  </si>
  <si>
    <t>волна</t>
  </si>
  <si>
    <t>7.</t>
  </si>
  <si>
    <t>8.</t>
  </si>
  <si>
    <t>9.</t>
  </si>
  <si>
    <t>10.</t>
  </si>
  <si>
    <t>огород</t>
  </si>
  <si>
    <t>морковь</t>
  </si>
  <si>
    <t>сад</t>
  </si>
  <si>
    <t>забор</t>
  </si>
  <si>
    <t>колодец</t>
  </si>
  <si>
    <t>яблоня</t>
  </si>
  <si>
    <t>скамейка</t>
  </si>
  <si>
    <t>существительное</t>
  </si>
  <si>
    <t>предмет</t>
  </si>
  <si>
    <t>глагол</t>
  </si>
  <si>
    <t>образовывать</t>
  </si>
  <si>
    <t>спряжение</t>
  </si>
  <si>
    <t>действие</t>
  </si>
  <si>
    <t>делать</t>
  </si>
  <si>
    <t>роман</t>
  </si>
  <si>
    <t>глава</t>
  </si>
  <si>
    <t>стихотворение</t>
  </si>
  <si>
    <t>поэма</t>
  </si>
  <si>
    <t>рифма</t>
  </si>
  <si>
    <t>строфа</t>
  </si>
  <si>
    <t>жанр</t>
  </si>
  <si>
    <t>глаз</t>
  </si>
  <si>
    <t>зрение</t>
  </si>
  <si>
    <t>нос</t>
  </si>
  <si>
    <t>осязание</t>
  </si>
  <si>
    <t>обоняние</t>
  </si>
  <si>
    <t>лицо</t>
  </si>
  <si>
    <t>запах</t>
  </si>
  <si>
    <t>север</t>
  </si>
  <si>
    <t>юг</t>
  </si>
  <si>
    <t>осадки</t>
  </si>
  <si>
    <t>пустыня</t>
  </si>
  <si>
    <t>полюс</t>
  </si>
  <si>
    <t>дождь</t>
  </si>
  <si>
    <t>засуха</t>
  </si>
  <si>
    <t>песня</t>
  </si>
  <si>
    <t>композитор</t>
  </si>
  <si>
    <t>самолет</t>
  </si>
  <si>
    <t>аэропорт</t>
  </si>
  <si>
    <t>полет</t>
  </si>
  <si>
    <t>конструктор</t>
  </si>
  <si>
    <t>истребитель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</si>
</sst>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3399"/>
      <name val="Times New Roman"/>
      <family val="1"/>
    </font>
    <font>
      <b/>
      <sz val="14"/>
      <color rgb="FFFF0000"/>
      <name val="Times New Roman"/>
      <family val="1"/>
    </font>
    <font>
      <sz val="14"/>
      <color rgb="FF009900"/>
      <name val="Times New Roman"/>
      <family val="1"/>
    </font>
    <font>
      <b/>
      <sz val="14"/>
      <color rgb="FF003399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99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3" fillId="6" borderId="0" xfId="0" applyFont="1" applyFill="1" applyAlignment="1">
      <alignment horizontal="center"/>
    </xf>
    <xf numFmtId="0" fontId="43" fillId="6" borderId="0" xfId="0" applyFont="1" applyFill="1" applyAlignment="1">
      <alignment horizontal="center" vertical="center"/>
    </xf>
    <xf numFmtId="0" fontId="43" fillId="6" borderId="10" xfId="0" applyFont="1" applyFill="1" applyBorder="1" applyAlignment="1">
      <alignment horizontal="center"/>
    </xf>
    <xf numFmtId="0" fontId="43" fillId="6" borderId="0" xfId="0" applyFont="1" applyFill="1" applyAlignment="1">
      <alignment/>
    </xf>
    <xf numFmtId="0" fontId="46" fillId="6" borderId="0" xfId="0" applyFont="1" applyFill="1" applyAlignment="1">
      <alignment horizontal="center"/>
    </xf>
    <xf numFmtId="0" fontId="43" fillId="6" borderId="0" xfId="0" applyFont="1" applyFill="1" applyAlignment="1">
      <alignment horizontal="right"/>
    </xf>
    <xf numFmtId="0" fontId="43" fillId="6" borderId="0" xfId="0" applyFont="1" applyFill="1" applyAlignment="1">
      <alignment horizontal="left"/>
    </xf>
    <xf numFmtId="0" fontId="43" fillId="6" borderId="0" xfId="0" applyFont="1" applyFill="1" applyAlignment="1">
      <alignment horizontal="right" vertical="center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7" fillId="33" borderId="0" xfId="0" applyFont="1" applyFill="1" applyAlignment="1">
      <alignment horizontal="center"/>
    </xf>
    <xf numFmtId="0" fontId="47" fillId="31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0" fontId="44" fillId="34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35</xdr:row>
      <xdr:rowOff>180975</xdr:rowOff>
    </xdr:from>
    <xdr:to>
      <xdr:col>14</xdr:col>
      <xdr:colOff>381000</xdr:colOff>
      <xdr:row>39</xdr:row>
      <xdr:rowOff>228600</xdr:rowOff>
    </xdr:to>
    <xdr:sp>
      <xdr:nvSpPr>
        <xdr:cNvPr id="1" name="Стрелка вправо 1">
          <a:hlinkClick r:id="rId1"/>
        </xdr:cNvPr>
        <xdr:cNvSpPr>
          <a:spLocks/>
        </xdr:cNvSpPr>
      </xdr:nvSpPr>
      <xdr:spPr>
        <a:xfrm>
          <a:off x="6677025" y="8458200"/>
          <a:ext cx="1990725" cy="1000125"/>
        </a:xfrm>
        <a:prstGeom prst="rightArrow">
          <a:avLst>
            <a:gd name="adj" fmla="val 248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Следующее задание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5.421875" style="2" customWidth="1"/>
    <col min="2" max="2" width="9.140625" style="1" customWidth="1"/>
    <col min="3" max="16384" width="9.140625" style="1" customWidth="1"/>
  </cols>
  <sheetData>
    <row r="1" spans="1:2" ht="18.75">
      <c r="A1" s="30" t="s">
        <v>0</v>
      </c>
      <c r="B1" s="30"/>
    </row>
    <row r="2" spans="1:10" ht="18.75">
      <c r="A2" s="36" t="s">
        <v>26</v>
      </c>
      <c r="B2" s="36"/>
      <c r="C2" s="31" t="s">
        <v>27</v>
      </c>
      <c r="D2" s="31"/>
      <c r="E2" s="31"/>
      <c r="F2" s="31"/>
      <c r="G2" s="31"/>
      <c r="H2" s="31"/>
      <c r="I2" s="31"/>
      <c r="J2" s="31"/>
    </row>
    <row r="3" spans="1:10" ht="18.75">
      <c r="A3" s="8"/>
      <c r="B3" s="9"/>
      <c r="C3" s="31"/>
      <c r="D3" s="31"/>
      <c r="E3" s="31"/>
      <c r="F3" s="31"/>
      <c r="G3" s="31"/>
      <c r="H3" s="31"/>
      <c r="I3" s="31"/>
      <c r="J3" s="31"/>
    </row>
    <row r="4" spans="1:10" ht="18.75">
      <c r="A4" s="8"/>
      <c r="B4" s="9"/>
      <c r="C4" s="31"/>
      <c r="D4" s="31"/>
      <c r="E4" s="31"/>
      <c r="F4" s="31"/>
      <c r="G4" s="31"/>
      <c r="H4" s="31"/>
      <c r="I4" s="31"/>
      <c r="J4" s="31"/>
    </row>
    <row r="5" spans="7:10" ht="18.75">
      <c r="G5" s="34" t="s">
        <v>1</v>
      </c>
      <c r="H5" s="34"/>
      <c r="I5" s="34"/>
      <c r="J5" s="34"/>
    </row>
    <row r="6" spans="7:10" ht="18.75">
      <c r="G6" s="33" t="s">
        <v>2</v>
      </c>
      <c r="H6" s="33"/>
      <c r="I6" s="33"/>
      <c r="J6" s="33"/>
    </row>
    <row r="7" spans="7:15" ht="18.75">
      <c r="G7" s="32" t="s">
        <v>3</v>
      </c>
      <c r="H7" s="32"/>
      <c r="I7" s="32"/>
      <c r="J7" s="32"/>
      <c r="L7" s="38" t="s">
        <v>25</v>
      </c>
      <c r="M7" s="38"/>
      <c r="N7" s="38"/>
      <c r="O7" s="38"/>
    </row>
    <row r="9" spans="1:14" s="4" customFormat="1" ht="18.75">
      <c r="A9" s="3">
        <v>1</v>
      </c>
      <c r="B9" s="4" t="s">
        <v>4</v>
      </c>
      <c r="E9" s="35"/>
      <c r="F9" s="35"/>
      <c r="G9" s="35"/>
      <c r="H9" s="35"/>
      <c r="I9" s="4" t="s">
        <v>5</v>
      </c>
      <c r="M9" s="37" t="str">
        <f>IF(E9="необходимо","верно","неверно")</f>
        <v>неверно</v>
      </c>
      <c r="N9" s="37"/>
    </row>
    <row r="10" spans="1:14" s="4" customFormat="1" ht="18.75">
      <c r="A10" s="3"/>
      <c r="M10" s="38"/>
      <c r="N10" s="38"/>
    </row>
    <row r="11" spans="1:14" s="4" customFormat="1" ht="18.75">
      <c r="A11" s="3">
        <v>2</v>
      </c>
      <c r="B11" s="4" t="s">
        <v>6</v>
      </c>
      <c r="H11" s="35"/>
      <c r="I11" s="35"/>
      <c r="J11" s="35"/>
      <c r="K11" s="35"/>
      <c r="M11" s="37" t="str">
        <f>IF(H11=" достаточно","верно","неверно")</f>
        <v>неверно</v>
      </c>
      <c r="N11" s="37"/>
    </row>
    <row r="12" spans="1:14" s="4" customFormat="1" ht="18.75">
      <c r="A12" s="3"/>
      <c r="B12" s="4" t="s">
        <v>7</v>
      </c>
      <c r="M12" s="38"/>
      <c r="N12" s="38"/>
    </row>
    <row r="13" spans="1:14" s="4" customFormat="1" ht="18.75">
      <c r="A13" s="3"/>
      <c r="M13" s="38"/>
      <c r="N13" s="38"/>
    </row>
    <row r="14" spans="1:14" s="4" customFormat="1" ht="18.75">
      <c r="A14" s="3">
        <v>3</v>
      </c>
      <c r="B14" s="4" t="s">
        <v>8</v>
      </c>
      <c r="G14" s="35"/>
      <c r="H14" s="35"/>
      <c r="I14" s="35"/>
      <c r="J14" s="35"/>
      <c r="M14" s="37" t="str">
        <f>IF(G14="необходимо","верно","неверно")</f>
        <v>неверно</v>
      </c>
      <c r="N14" s="37"/>
    </row>
    <row r="15" spans="1:14" s="4" customFormat="1" ht="18.75">
      <c r="A15" s="3"/>
      <c r="B15" s="4" t="s">
        <v>9</v>
      </c>
      <c r="M15" s="38"/>
      <c r="N15" s="38"/>
    </row>
    <row r="16" spans="1:14" s="4" customFormat="1" ht="18.75">
      <c r="A16" s="3"/>
      <c r="M16" s="38"/>
      <c r="N16" s="38"/>
    </row>
    <row r="17" spans="1:14" s="4" customFormat="1" ht="18.75">
      <c r="A17" s="3">
        <v>4</v>
      </c>
      <c r="B17" s="4" t="s">
        <v>10</v>
      </c>
      <c r="G17" s="35"/>
      <c r="H17" s="35"/>
      <c r="I17" s="35"/>
      <c r="J17" s="35"/>
      <c r="M17" s="37" t="str">
        <f>IF(G17="необходимо","верно","неверно")</f>
        <v>неверно</v>
      </c>
      <c r="N17" s="37"/>
    </row>
    <row r="18" spans="1:14" s="4" customFormat="1" ht="18.75">
      <c r="A18" s="3"/>
      <c r="B18" s="4" t="s">
        <v>11</v>
      </c>
      <c r="M18" s="38"/>
      <c r="N18" s="38"/>
    </row>
    <row r="19" spans="1:14" s="4" customFormat="1" ht="18.75">
      <c r="A19" s="3"/>
      <c r="M19" s="38"/>
      <c r="N19" s="38"/>
    </row>
    <row r="20" spans="1:14" s="4" customFormat="1" ht="18.75">
      <c r="A20" s="3">
        <v>5</v>
      </c>
      <c r="B20" s="4" t="s">
        <v>12</v>
      </c>
      <c r="E20" s="35"/>
      <c r="F20" s="35"/>
      <c r="G20" s="35"/>
      <c r="H20" s="35"/>
      <c r="I20" s="4" t="s">
        <v>13</v>
      </c>
      <c r="M20" s="37" t="str">
        <f>IF(E20="необходимо","верно","неверно")</f>
        <v>неверно</v>
      </c>
      <c r="N20" s="37"/>
    </row>
    <row r="21" spans="1:14" s="4" customFormat="1" ht="18.75">
      <c r="A21" s="3"/>
      <c r="M21" s="38"/>
      <c r="N21" s="38"/>
    </row>
    <row r="22" spans="1:14" s="4" customFormat="1" ht="18.75">
      <c r="A22" s="3">
        <v>6</v>
      </c>
      <c r="B22" s="4" t="s">
        <v>14</v>
      </c>
      <c r="M22" s="38"/>
      <c r="N22" s="38"/>
    </row>
    <row r="23" spans="1:14" s="4" customFormat="1" ht="18.75">
      <c r="A23" s="3"/>
      <c r="B23" s="35"/>
      <c r="C23" s="35"/>
      <c r="D23" s="35"/>
      <c r="E23" s="35"/>
      <c r="F23" s="4" t="s">
        <v>15</v>
      </c>
      <c r="M23" s="37" t="str">
        <f>IF(B23="достаточно","верно","неверно")</f>
        <v>неверно</v>
      </c>
      <c r="N23" s="37"/>
    </row>
    <row r="24" spans="1:14" s="4" customFormat="1" ht="18" customHeight="1">
      <c r="A24" s="3"/>
      <c r="B24" s="5"/>
      <c r="C24" s="5"/>
      <c r="D24" s="5"/>
      <c r="E24" s="5"/>
      <c r="M24" s="38"/>
      <c r="N24" s="38"/>
    </row>
    <row r="25" spans="1:14" s="4" customFormat="1" ht="18.75">
      <c r="A25" s="3">
        <v>7</v>
      </c>
      <c r="B25" s="4" t="s">
        <v>16</v>
      </c>
      <c r="M25" s="38"/>
      <c r="N25" s="38"/>
    </row>
    <row r="26" spans="1:14" s="4" customFormat="1" ht="18.75">
      <c r="A26" s="3"/>
      <c r="B26" s="35"/>
      <c r="C26" s="35"/>
      <c r="D26" s="35"/>
      <c r="E26" s="35"/>
      <c r="F26" s="4" t="s">
        <v>17</v>
      </c>
      <c r="M26" s="37" t="str">
        <f>IF(B26="достаточно","верно","неверно")</f>
        <v>неверно</v>
      </c>
      <c r="N26" s="37"/>
    </row>
    <row r="27" spans="1:14" s="4" customFormat="1" ht="18.75">
      <c r="A27" s="3"/>
      <c r="B27" s="4" t="s">
        <v>18</v>
      </c>
      <c r="M27" s="7"/>
      <c r="N27" s="7"/>
    </row>
    <row r="28" spans="1:14" s="4" customFormat="1" ht="18.75">
      <c r="A28" s="3"/>
      <c r="M28" s="7"/>
      <c r="N28" s="7"/>
    </row>
    <row r="29" spans="1:14" s="4" customFormat="1" ht="18.75">
      <c r="A29" s="3">
        <v>8</v>
      </c>
      <c r="B29" s="4" t="s">
        <v>19</v>
      </c>
      <c r="G29" s="35"/>
      <c r="H29" s="35"/>
      <c r="I29" s="35"/>
      <c r="J29" s="35"/>
      <c r="M29" s="37" t="str">
        <f>IF(G29="необходимо и достаточно","верно","неверно")</f>
        <v>неверно</v>
      </c>
      <c r="N29" s="37"/>
    </row>
    <row r="30" spans="1:14" s="4" customFormat="1" ht="18.75">
      <c r="A30" s="3"/>
      <c r="B30" s="4" t="s">
        <v>20</v>
      </c>
      <c r="M30" s="38"/>
      <c r="N30" s="38"/>
    </row>
    <row r="31" spans="1:14" s="4" customFormat="1" ht="18.75">
      <c r="A31" s="3"/>
      <c r="M31" s="7"/>
      <c r="N31" s="7"/>
    </row>
    <row r="32" spans="1:14" s="4" customFormat="1" ht="18.75">
      <c r="A32" s="3">
        <v>9</v>
      </c>
      <c r="B32" s="4" t="s">
        <v>21</v>
      </c>
      <c r="H32" s="35"/>
      <c r="I32" s="35"/>
      <c r="J32" s="35"/>
      <c r="K32" s="35"/>
      <c r="M32" s="37" t="str">
        <f>IF(H32="необходимо","верно","неверно")</f>
        <v>неверно</v>
      </c>
      <c r="N32" s="37"/>
    </row>
    <row r="33" spans="1:14" s="4" customFormat="1" ht="18.75">
      <c r="A33" s="3"/>
      <c r="B33" s="4" t="s">
        <v>22</v>
      </c>
      <c r="M33" s="38"/>
      <c r="N33" s="38"/>
    </row>
    <row r="34" spans="1:14" s="4" customFormat="1" ht="18.75">
      <c r="A34" s="3"/>
      <c r="M34" s="7"/>
      <c r="N34" s="7"/>
    </row>
    <row r="35" spans="1:14" s="4" customFormat="1" ht="18.75">
      <c r="A35" s="3">
        <v>10</v>
      </c>
      <c r="B35" s="4" t="s">
        <v>23</v>
      </c>
      <c r="H35" s="35"/>
      <c r="I35" s="35"/>
      <c r="J35" s="35"/>
      <c r="K35" s="35"/>
      <c r="M35" s="37" t="str">
        <f>IF(H35="необходимо и достаточно","верно","неверно")</f>
        <v>неверно</v>
      </c>
      <c r="N35" s="37"/>
    </row>
    <row r="36" spans="1:14" s="4" customFormat="1" ht="18.75">
      <c r="A36" s="3"/>
      <c r="B36" s="4" t="s">
        <v>24</v>
      </c>
      <c r="M36" s="39"/>
      <c r="N36" s="39"/>
    </row>
    <row r="37" spans="1:14" s="4" customFormat="1" ht="18.75">
      <c r="A37" s="3"/>
      <c r="M37" s="39"/>
      <c r="N37" s="39"/>
    </row>
    <row r="38" spans="1:14" s="4" customFormat="1" ht="18.75">
      <c r="A38" s="3"/>
      <c r="M38" s="39"/>
      <c r="N38" s="39"/>
    </row>
    <row r="39" spans="13:14" ht="18.75">
      <c r="M39" s="39"/>
      <c r="N39" s="39"/>
    </row>
    <row r="40" spans="13:14" ht="18.75">
      <c r="M40" s="39"/>
      <c r="N40" s="39"/>
    </row>
    <row r="41" spans="13:14" ht="18.75">
      <c r="M41" s="39"/>
      <c r="N41" s="39"/>
    </row>
    <row r="42" spans="13:14" ht="18.75">
      <c r="M42" s="39"/>
      <c r="N42" s="39"/>
    </row>
  </sheetData>
  <sheetProtection/>
  <mergeCells count="47">
    <mergeCell ref="L7:O7"/>
    <mergeCell ref="M42:N42"/>
    <mergeCell ref="B26:E26"/>
    <mergeCell ref="G29:J29"/>
    <mergeCell ref="H32:K32"/>
    <mergeCell ref="H35:K35"/>
    <mergeCell ref="M37:N37"/>
    <mergeCell ref="M38:N38"/>
    <mergeCell ref="M39:N39"/>
    <mergeCell ref="M40:N40"/>
    <mergeCell ref="M41:N41"/>
    <mergeCell ref="M30:N30"/>
    <mergeCell ref="M32:N32"/>
    <mergeCell ref="M33:N33"/>
    <mergeCell ref="M35:N35"/>
    <mergeCell ref="M36:N36"/>
    <mergeCell ref="M23:N23"/>
    <mergeCell ref="M24:N24"/>
    <mergeCell ref="M25:N25"/>
    <mergeCell ref="M26:N26"/>
    <mergeCell ref="M29:N29"/>
    <mergeCell ref="E20:H20"/>
    <mergeCell ref="B23:E23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E9:H9"/>
    <mergeCell ref="H11:K11"/>
    <mergeCell ref="G14:J14"/>
    <mergeCell ref="G17:J17"/>
    <mergeCell ref="A2:B2"/>
    <mergeCell ref="A1:B1"/>
    <mergeCell ref="C2:J4"/>
    <mergeCell ref="G7:J7"/>
    <mergeCell ref="G6:J6"/>
    <mergeCell ref="G5:J5"/>
  </mergeCells>
  <printOptions/>
  <pageMargins left="0.25" right="0.25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6.140625" style="10" customWidth="1"/>
    <col min="2" max="2" width="21.7109375" style="10" customWidth="1"/>
    <col min="3" max="3" width="4.28125" style="1" customWidth="1"/>
    <col min="4" max="4" width="14.57421875" style="10" customWidth="1"/>
    <col min="5" max="5" width="4.28125" style="11" customWidth="1"/>
    <col min="6" max="6" width="18.57421875" style="10" customWidth="1"/>
    <col min="7" max="7" width="4.28125" style="1" customWidth="1"/>
    <col min="8" max="8" width="16.7109375" style="10" customWidth="1"/>
    <col min="9" max="9" width="4.28125" style="1" customWidth="1"/>
    <col min="10" max="10" width="15.140625" style="1" customWidth="1"/>
    <col min="11" max="16384" width="9.140625" style="1" customWidth="1"/>
  </cols>
  <sheetData>
    <row r="1" spans="1:2" ht="18.75">
      <c r="A1" s="30" t="s">
        <v>0</v>
      </c>
      <c r="B1" s="30"/>
    </row>
    <row r="2" spans="1:10" ht="18.75">
      <c r="A2" s="36" t="s">
        <v>28</v>
      </c>
      <c r="B2" s="36"/>
      <c r="C2" s="42" t="s">
        <v>29</v>
      </c>
      <c r="D2" s="42"/>
      <c r="E2" s="42"/>
      <c r="F2" s="42"/>
      <c r="G2" s="42"/>
      <c r="H2" s="42"/>
      <c r="I2" s="42"/>
      <c r="J2" s="42"/>
    </row>
    <row r="3" spans="1:10" ht="18.75">
      <c r="A3" s="8"/>
      <c r="B3" s="13"/>
      <c r="C3" s="42"/>
      <c r="D3" s="42"/>
      <c r="E3" s="42"/>
      <c r="F3" s="42"/>
      <c r="G3" s="42"/>
      <c r="H3" s="42"/>
      <c r="I3" s="42"/>
      <c r="J3" s="42"/>
    </row>
    <row r="4" spans="1:13" ht="36.75" customHeight="1">
      <c r="A4" s="8"/>
      <c r="B4" s="13"/>
      <c r="C4" s="42"/>
      <c r="D4" s="42"/>
      <c r="E4" s="42"/>
      <c r="F4" s="42"/>
      <c r="G4" s="42"/>
      <c r="H4" s="42"/>
      <c r="I4" s="42"/>
      <c r="J4" s="42"/>
      <c r="K4" s="21"/>
      <c r="L4" s="43" t="s">
        <v>52</v>
      </c>
      <c r="M4" s="43"/>
    </row>
    <row r="5" spans="11:13" ht="18.75">
      <c r="K5" s="19"/>
      <c r="L5" s="38"/>
      <c r="M5" s="38"/>
    </row>
    <row r="6" spans="1:13" s="4" customFormat="1" ht="18.75">
      <c r="A6" s="6" t="s">
        <v>30</v>
      </c>
      <c r="B6" s="6" t="s">
        <v>31</v>
      </c>
      <c r="C6" s="12" t="s">
        <v>32</v>
      </c>
      <c r="D6" s="6" t="s">
        <v>33</v>
      </c>
      <c r="E6" s="12" t="s">
        <v>34</v>
      </c>
      <c r="F6" s="12" t="s">
        <v>35</v>
      </c>
      <c r="G6" s="12" t="s">
        <v>32</v>
      </c>
      <c r="H6" s="18"/>
      <c r="K6" s="20"/>
      <c r="L6" s="41" t="str">
        <f>IF(H6="гнездо","верно","неверно")</f>
        <v>неверно</v>
      </c>
      <c r="M6" s="41"/>
    </row>
    <row r="7" spans="1:13" s="4" customFormat="1" ht="18.75">
      <c r="A7" s="6"/>
      <c r="B7" s="6"/>
      <c r="D7" s="6"/>
      <c r="E7" s="12"/>
      <c r="F7" s="6"/>
      <c r="H7" s="6"/>
      <c r="K7" s="20"/>
      <c r="L7" s="40"/>
      <c r="M7" s="40"/>
    </row>
    <row r="8" spans="1:13" s="4" customFormat="1" ht="18.75">
      <c r="A8" s="6"/>
      <c r="B8" s="14" t="s">
        <v>36</v>
      </c>
      <c r="D8" s="6"/>
      <c r="E8" s="12"/>
      <c r="F8" s="6"/>
      <c r="H8" s="6"/>
      <c r="K8" s="20"/>
      <c r="L8" s="40"/>
      <c r="M8" s="40"/>
    </row>
    <row r="9" spans="1:13" s="4" customFormat="1" ht="18.75">
      <c r="A9" s="6"/>
      <c r="B9" s="6"/>
      <c r="C9" s="16" t="s">
        <v>37</v>
      </c>
      <c r="D9" s="15" t="s">
        <v>41</v>
      </c>
      <c r="E9" s="17" t="s">
        <v>38</v>
      </c>
      <c r="F9" s="15" t="s">
        <v>42</v>
      </c>
      <c r="G9" s="16" t="s">
        <v>39</v>
      </c>
      <c r="H9" s="15" t="s">
        <v>43</v>
      </c>
      <c r="I9" s="16" t="s">
        <v>40</v>
      </c>
      <c r="J9" s="15" t="s">
        <v>35</v>
      </c>
      <c r="K9" s="20"/>
      <c r="L9" s="40"/>
      <c r="M9" s="40"/>
    </row>
    <row r="10" spans="1:13" s="4" customFormat="1" ht="18.75">
      <c r="A10" s="6"/>
      <c r="B10" s="6"/>
      <c r="D10" s="6"/>
      <c r="E10" s="12"/>
      <c r="F10" s="6"/>
      <c r="H10" s="6"/>
      <c r="K10" s="20"/>
      <c r="L10" s="40"/>
      <c r="M10" s="40"/>
    </row>
    <row r="11" spans="1:13" s="4" customFormat="1" ht="18.75">
      <c r="A11" s="22" t="s">
        <v>44</v>
      </c>
      <c r="B11" s="22" t="s">
        <v>45</v>
      </c>
      <c r="C11" s="23" t="s">
        <v>32</v>
      </c>
      <c r="D11" s="22" t="s">
        <v>46</v>
      </c>
      <c r="E11" s="23" t="s">
        <v>34</v>
      </c>
      <c r="F11" s="22" t="s">
        <v>47</v>
      </c>
      <c r="G11" s="23" t="s">
        <v>32</v>
      </c>
      <c r="H11" s="24"/>
      <c r="I11" s="25"/>
      <c r="J11" s="25"/>
      <c r="K11" s="20"/>
      <c r="L11" s="41" t="str">
        <f>IF(H11="температура","верно","неверно")</f>
        <v>неверно</v>
      </c>
      <c r="M11" s="41"/>
    </row>
    <row r="12" spans="1:13" s="4" customFormat="1" ht="18.75">
      <c r="A12" s="22"/>
      <c r="B12" s="22"/>
      <c r="C12" s="25"/>
      <c r="D12" s="22"/>
      <c r="E12" s="23"/>
      <c r="F12" s="22"/>
      <c r="G12" s="25"/>
      <c r="H12" s="22"/>
      <c r="I12" s="25"/>
      <c r="J12" s="25"/>
      <c r="K12" s="20"/>
      <c r="L12" s="40"/>
      <c r="M12" s="40"/>
    </row>
    <row r="13" spans="1:13" s="4" customFormat="1" ht="18.75">
      <c r="A13" s="22"/>
      <c r="B13" s="26" t="s">
        <v>36</v>
      </c>
      <c r="C13" s="25"/>
      <c r="D13" s="22"/>
      <c r="E13" s="23"/>
      <c r="F13" s="22"/>
      <c r="G13" s="25"/>
      <c r="H13" s="22"/>
      <c r="I13" s="25"/>
      <c r="J13" s="25"/>
      <c r="K13" s="20"/>
      <c r="L13" s="40"/>
      <c r="M13" s="40"/>
    </row>
    <row r="14" spans="1:13" s="4" customFormat="1" ht="18.75">
      <c r="A14" s="22"/>
      <c r="B14" s="22"/>
      <c r="C14" s="27" t="s">
        <v>37</v>
      </c>
      <c r="D14" s="28" t="s">
        <v>53</v>
      </c>
      <c r="E14" s="29" t="s">
        <v>38</v>
      </c>
      <c r="F14" s="28" t="s">
        <v>54</v>
      </c>
      <c r="G14" s="27" t="s">
        <v>39</v>
      </c>
      <c r="H14" s="28" t="s">
        <v>55</v>
      </c>
      <c r="I14" s="27" t="s">
        <v>40</v>
      </c>
      <c r="J14" s="28" t="s">
        <v>56</v>
      </c>
      <c r="K14" s="20"/>
      <c r="L14" s="40"/>
      <c r="M14" s="40"/>
    </row>
    <row r="15" spans="1:13" s="4" customFormat="1" ht="18.75">
      <c r="A15" s="6"/>
      <c r="B15" s="6"/>
      <c r="D15" s="6"/>
      <c r="E15" s="12"/>
      <c r="F15" s="6"/>
      <c r="H15" s="6"/>
      <c r="K15" s="20"/>
      <c r="L15" s="40"/>
      <c r="M15" s="40"/>
    </row>
    <row r="16" spans="1:13" s="4" customFormat="1" ht="18.75">
      <c r="A16" s="6" t="s">
        <v>48</v>
      </c>
      <c r="B16" s="6" t="s">
        <v>57</v>
      </c>
      <c r="C16" s="12" t="s">
        <v>32</v>
      </c>
      <c r="D16" s="6" t="s">
        <v>58</v>
      </c>
      <c r="E16" s="12" t="s">
        <v>34</v>
      </c>
      <c r="F16" s="6" t="s">
        <v>59</v>
      </c>
      <c r="G16" s="12" t="s">
        <v>32</v>
      </c>
      <c r="H16" s="18"/>
      <c r="K16" s="20"/>
      <c r="L16" s="41" t="str">
        <f>IF(H16="ковер","верно","неверно")</f>
        <v>неверно</v>
      </c>
      <c r="M16" s="41"/>
    </row>
    <row r="17" spans="1:13" s="4" customFormat="1" ht="18.75">
      <c r="A17" s="6"/>
      <c r="B17" s="6"/>
      <c r="D17" s="6"/>
      <c r="E17" s="12"/>
      <c r="F17" s="6"/>
      <c r="H17" s="6"/>
      <c r="K17" s="20"/>
      <c r="L17" s="40"/>
      <c r="M17" s="40"/>
    </row>
    <row r="18" spans="1:13" s="4" customFormat="1" ht="18.75">
      <c r="A18" s="6"/>
      <c r="B18" s="14" t="s">
        <v>36</v>
      </c>
      <c r="D18" s="6"/>
      <c r="E18" s="12"/>
      <c r="F18" s="6"/>
      <c r="H18" s="6"/>
      <c r="K18" s="20"/>
      <c r="L18" s="40"/>
      <c r="M18" s="40"/>
    </row>
    <row r="19" spans="1:13" s="4" customFormat="1" ht="18.75">
      <c r="A19" s="6"/>
      <c r="B19" s="6"/>
      <c r="C19" s="16" t="s">
        <v>37</v>
      </c>
      <c r="D19" s="15" t="s">
        <v>60</v>
      </c>
      <c r="E19" s="17" t="s">
        <v>38</v>
      </c>
      <c r="F19" s="15" t="s">
        <v>61</v>
      </c>
      <c r="G19" s="16" t="s">
        <v>39</v>
      </c>
      <c r="H19" s="15" t="s">
        <v>62</v>
      </c>
      <c r="I19" s="16" t="s">
        <v>40</v>
      </c>
      <c r="J19" s="15" t="s">
        <v>63</v>
      </c>
      <c r="K19" s="20"/>
      <c r="L19" s="40"/>
      <c r="M19" s="40"/>
    </row>
    <row r="20" spans="1:13" s="4" customFormat="1" ht="18.75">
      <c r="A20" s="6"/>
      <c r="B20" s="6"/>
      <c r="D20" s="6"/>
      <c r="E20" s="12"/>
      <c r="F20" s="6"/>
      <c r="H20" s="6"/>
      <c r="K20" s="20"/>
      <c r="L20" s="40"/>
      <c r="M20" s="40"/>
    </row>
    <row r="21" spans="1:13" s="4" customFormat="1" ht="18.75">
      <c r="A21" s="22" t="s">
        <v>49</v>
      </c>
      <c r="B21" s="22" t="s">
        <v>64</v>
      </c>
      <c r="C21" s="23" t="s">
        <v>32</v>
      </c>
      <c r="D21" s="22" t="s">
        <v>65</v>
      </c>
      <c r="E21" s="23" t="s">
        <v>34</v>
      </c>
      <c r="F21" s="22" t="s">
        <v>66</v>
      </c>
      <c r="G21" s="23" t="s">
        <v>32</v>
      </c>
      <c r="H21" s="24"/>
      <c r="I21" s="25"/>
      <c r="J21" s="25"/>
      <c r="K21" s="20"/>
      <c r="L21" s="41" t="str">
        <f>IF(H21="парус","верно","неверно")</f>
        <v>неверно</v>
      </c>
      <c r="M21" s="41"/>
    </row>
    <row r="22" spans="1:13" s="4" customFormat="1" ht="18.75">
      <c r="A22" s="22"/>
      <c r="B22" s="22"/>
      <c r="C22" s="25"/>
      <c r="D22" s="22"/>
      <c r="E22" s="23"/>
      <c r="F22" s="22"/>
      <c r="G22" s="25"/>
      <c r="H22" s="22"/>
      <c r="I22" s="25"/>
      <c r="J22" s="25"/>
      <c r="K22" s="20"/>
      <c r="L22" s="40"/>
      <c r="M22" s="40"/>
    </row>
    <row r="23" spans="1:13" s="4" customFormat="1" ht="18.75">
      <c r="A23" s="22"/>
      <c r="B23" s="26" t="s">
        <v>36</v>
      </c>
      <c r="C23" s="25"/>
      <c r="D23" s="22"/>
      <c r="E23" s="23"/>
      <c r="F23" s="22"/>
      <c r="G23" s="25"/>
      <c r="H23" s="22"/>
      <c r="I23" s="25"/>
      <c r="J23" s="25"/>
      <c r="K23" s="20"/>
      <c r="L23" s="40"/>
      <c r="M23" s="40"/>
    </row>
    <row r="24" spans="1:13" s="4" customFormat="1" ht="18.75">
      <c r="A24" s="22"/>
      <c r="B24" s="22"/>
      <c r="C24" s="27" t="s">
        <v>37</v>
      </c>
      <c r="D24" s="28" t="s">
        <v>67</v>
      </c>
      <c r="E24" s="29" t="s">
        <v>38</v>
      </c>
      <c r="F24" s="28" t="s">
        <v>68</v>
      </c>
      <c r="G24" s="27" t="s">
        <v>39</v>
      </c>
      <c r="H24" s="28" t="s">
        <v>69</v>
      </c>
      <c r="I24" s="27" t="s">
        <v>40</v>
      </c>
      <c r="J24" s="28" t="s">
        <v>70</v>
      </c>
      <c r="K24" s="20"/>
      <c r="L24" s="40"/>
      <c r="M24" s="40"/>
    </row>
    <row r="25" spans="1:13" s="4" customFormat="1" ht="18.75">
      <c r="A25" s="6"/>
      <c r="B25" s="6"/>
      <c r="D25" s="6"/>
      <c r="E25" s="12"/>
      <c r="F25" s="6"/>
      <c r="H25" s="6"/>
      <c r="K25" s="20"/>
      <c r="L25" s="40"/>
      <c r="M25" s="40"/>
    </row>
    <row r="26" spans="1:13" s="4" customFormat="1" ht="18.75">
      <c r="A26" s="6" t="s">
        <v>50</v>
      </c>
      <c r="B26" s="6" t="s">
        <v>75</v>
      </c>
      <c r="C26" s="12" t="s">
        <v>32</v>
      </c>
      <c r="D26" s="6" t="s">
        <v>76</v>
      </c>
      <c r="E26" s="12" t="s">
        <v>34</v>
      </c>
      <c r="F26" s="6" t="s">
        <v>77</v>
      </c>
      <c r="G26" s="12" t="s">
        <v>32</v>
      </c>
      <c r="H26" s="18"/>
      <c r="K26" s="20"/>
      <c r="L26" s="41" t="str">
        <f>IF(H26="яблоня","верно","неверно")</f>
        <v>неверно</v>
      </c>
      <c r="M26" s="41"/>
    </row>
    <row r="27" spans="1:13" s="4" customFormat="1" ht="18.75">
      <c r="A27" s="6"/>
      <c r="B27" s="6"/>
      <c r="D27" s="6"/>
      <c r="E27" s="12"/>
      <c r="F27" s="6"/>
      <c r="H27" s="6"/>
      <c r="K27" s="20"/>
      <c r="L27" s="40"/>
      <c r="M27" s="40"/>
    </row>
    <row r="28" spans="1:13" s="4" customFormat="1" ht="18.75">
      <c r="A28" s="6"/>
      <c r="B28" s="14" t="s">
        <v>36</v>
      </c>
      <c r="D28" s="6"/>
      <c r="E28" s="12"/>
      <c r="F28" s="6"/>
      <c r="H28" s="6"/>
      <c r="K28" s="20"/>
      <c r="L28" s="40"/>
      <c r="M28" s="40"/>
    </row>
    <row r="29" spans="1:13" s="4" customFormat="1" ht="18.75">
      <c r="A29" s="6"/>
      <c r="B29" s="6"/>
      <c r="C29" s="16" t="s">
        <v>37</v>
      </c>
      <c r="D29" s="15" t="s">
        <v>78</v>
      </c>
      <c r="E29" s="17" t="s">
        <v>38</v>
      </c>
      <c r="F29" s="15" t="s">
        <v>79</v>
      </c>
      <c r="G29" s="16" t="s">
        <v>39</v>
      </c>
      <c r="H29" s="15" t="s">
        <v>80</v>
      </c>
      <c r="I29" s="16" t="s">
        <v>40</v>
      </c>
      <c r="J29" s="15" t="s">
        <v>81</v>
      </c>
      <c r="K29" s="20"/>
      <c r="L29" s="40"/>
      <c r="M29" s="40"/>
    </row>
    <row r="30" spans="1:13" s="4" customFormat="1" ht="18.75">
      <c r="A30" s="6"/>
      <c r="B30" s="6"/>
      <c r="D30" s="6"/>
      <c r="E30" s="12"/>
      <c r="F30" s="6"/>
      <c r="H30" s="6"/>
      <c r="K30" s="20"/>
      <c r="L30" s="40"/>
      <c r="M30" s="40"/>
    </row>
    <row r="31" spans="1:13" s="4" customFormat="1" ht="18.75">
      <c r="A31" s="22" t="s">
        <v>51</v>
      </c>
      <c r="B31" s="22" t="s">
        <v>82</v>
      </c>
      <c r="C31" s="23" t="s">
        <v>32</v>
      </c>
      <c r="D31" s="22" t="s">
        <v>83</v>
      </c>
      <c r="E31" s="23" t="s">
        <v>34</v>
      </c>
      <c r="F31" s="22" t="s">
        <v>84</v>
      </c>
      <c r="G31" s="23" t="s">
        <v>32</v>
      </c>
      <c r="H31" s="24"/>
      <c r="I31" s="25"/>
      <c r="J31" s="25"/>
      <c r="K31" s="20"/>
      <c r="L31" s="41" t="str">
        <f>IF(H31="действие","верно","неверно")</f>
        <v>неверно</v>
      </c>
      <c r="M31" s="41"/>
    </row>
    <row r="32" spans="1:13" s="4" customFormat="1" ht="18.75">
      <c r="A32" s="22"/>
      <c r="B32" s="22"/>
      <c r="C32" s="25"/>
      <c r="D32" s="22"/>
      <c r="E32" s="23"/>
      <c r="F32" s="22"/>
      <c r="G32" s="25"/>
      <c r="H32" s="22"/>
      <c r="I32" s="25"/>
      <c r="J32" s="25"/>
      <c r="K32" s="20"/>
      <c r="L32" s="40"/>
      <c r="M32" s="40"/>
    </row>
    <row r="33" spans="1:13" s="4" customFormat="1" ht="18.75">
      <c r="A33" s="22"/>
      <c r="B33" s="26" t="s">
        <v>36</v>
      </c>
      <c r="C33" s="25"/>
      <c r="D33" s="22"/>
      <c r="E33" s="23"/>
      <c r="F33" s="22"/>
      <c r="G33" s="25"/>
      <c r="H33" s="22"/>
      <c r="I33" s="25"/>
      <c r="J33" s="25"/>
      <c r="K33" s="20"/>
      <c r="L33" s="40"/>
      <c r="M33" s="40"/>
    </row>
    <row r="34" spans="1:13" s="4" customFormat="1" ht="18.75">
      <c r="A34" s="22"/>
      <c r="B34" s="22"/>
      <c r="C34" s="27" t="s">
        <v>37</v>
      </c>
      <c r="D34" s="28" t="s">
        <v>85</v>
      </c>
      <c r="E34" s="29" t="s">
        <v>38</v>
      </c>
      <c r="F34" s="28" t="s">
        <v>86</v>
      </c>
      <c r="G34" s="27" t="s">
        <v>39</v>
      </c>
      <c r="H34" s="28" t="s">
        <v>87</v>
      </c>
      <c r="I34" s="27" t="s">
        <v>40</v>
      </c>
      <c r="J34" s="28" t="s">
        <v>88</v>
      </c>
      <c r="K34" s="20"/>
      <c r="L34" s="40"/>
      <c r="M34" s="40"/>
    </row>
    <row r="35" spans="1:13" s="4" customFormat="1" ht="18.75">
      <c r="A35" s="6"/>
      <c r="B35" s="6"/>
      <c r="D35" s="6"/>
      <c r="E35" s="12"/>
      <c r="F35" s="6"/>
      <c r="H35" s="6"/>
      <c r="K35" s="20"/>
      <c r="L35" s="40"/>
      <c r="M35" s="40"/>
    </row>
    <row r="36" spans="1:13" s="4" customFormat="1" ht="18.75">
      <c r="A36" s="6" t="s">
        <v>71</v>
      </c>
      <c r="B36" s="6" t="s">
        <v>89</v>
      </c>
      <c r="C36" s="12" t="s">
        <v>32</v>
      </c>
      <c r="D36" s="6" t="s">
        <v>90</v>
      </c>
      <c r="E36" s="12" t="s">
        <v>34</v>
      </c>
      <c r="F36" s="6" t="s">
        <v>91</v>
      </c>
      <c r="G36" s="12" t="s">
        <v>32</v>
      </c>
      <c r="H36" s="18"/>
      <c r="K36" s="20"/>
      <c r="L36" s="41" t="str">
        <f>IF(H36="строфа","верно","неверно")</f>
        <v>неверно</v>
      </c>
      <c r="M36" s="41"/>
    </row>
    <row r="37" spans="1:13" s="4" customFormat="1" ht="18.75">
      <c r="A37" s="6"/>
      <c r="B37" s="6"/>
      <c r="D37" s="6"/>
      <c r="E37" s="12"/>
      <c r="F37" s="6"/>
      <c r="H37" s="6"/>
      <c r="K37" s="20"/>
      <c r="L37" s="40"/>
      <c r="M37" s="40"/>
    </row>
    <row r="38" spans="1:13" s="4" customFormat="1" ht="18.75">
      <c r="A38" s="6"/>
      <c r="B38" s="14" t="s">
        <v>36</v>
      </c>
      <c r="D38" s="6"/>
      <c r="E38" s="12"/>
      <c r="F38" s="6"/>
      <c r="H38" s="6"/>
      <c r="K38" s="20"/>
      <c r="L38" s="40"/>
      <c r="M38" s="40"/>
    </row>
    <row r="39" spans="1:13" s="4" customFormat="1" ht="18.75">
      <c r="A39" s="6"/>
      <c r="B39" s="6"/>
      <c r="C39" s="16" t="s">
        <v>37</v>
      </c>
      <c r="D39" s="15" t="s">
        <v>92</v>
      </c>
      <c r="E39" s="17" t="s">
        <v>38</v>
      </c>
      <c r="F39" s="15" t="s">
        <v>93</v>
      </c>
      <c r="G39" s="16" t="s">
        <v>39</v>
      </c>
      <c r="H39" s="15" t="s">
        <v>94</v>
      </c>
      <c r="I39" s="16" t="s">
        <v>40</v>
      </c>
      <c r="J39" s="15" t="s">
        <v>95</v>
      </c>
      <c r="K39" s="20"/>
      <c r="L39" s="40"/>
      <c r="M39" s="40"/>
    </row>
    <row r="40" spans="1:13" s="4" customFormat="1" ht="18.75">
      <c r="A40" s="6"/>
      <c r="B40" s="6"/>
      <c r="D40" s="6"/>
      <c r="E40" s="12"/>
      <c r="F40" s="6"/>
      <c r="H40" s="6"/>
      <c r="K40" s="20"/>
      <c r="L40" s="40"/>
      <c r="M40" s="40"/>
    </row>
    <row r="41" spans="1:13" s="4" customFormat="1" ht="18.75">
      <c r="A41" s="22" t="s">
        <v>72</v>
      </c>
      <c r="B41" s="22" t="s">
        <v>96</v>
      </c>
      <c r="C41" s="23" t="s">
        <v>32</v>
      </c>
      <c r="D41" s="22" t="s">
        <v>97</v>
      </c>
      <c r="E41" s="23" t="s">
        <v>34</v>
      </c>
      <c r="F41" s="22" t="s">
        <v>98</v>
      </c>
      <c r="G41" s="23" t="s">
        <v>32</v>
      </c>
      <c r="H41" s="24"/>
      <c r="I41" s="25"/>
      <c r="J41" s="25"/>
      <c r="K41" s="20"/>
      <c r="L41" s="41" t="str">
        <f>IF(H41="обоняние","верно","неверно")</f>
        <v>неверно</v>
      </c>
      <c r="M41" s="41"/>
    </row>
    <row r="42" spans="1:13" s="4" customFormat="1" ht="18.75">
      <c r="A42" s="22"/>
      <c r="B42" s="22"/>
      <c r="C42" s="25"/>
      <c r="D42" s="22"/>
      <c r="E42" s="23"/>
      <c r="F42" s="22"/>
      <c r="G42" s="25"/>
      <c r="H42" s="22"/>
      <c r="I42" s="25"/>
      <c r="J42" s="25"/>
      <c r="K42" s="20"/>
      <c r="L42" s="40"/>
      <c r="M42" s="40"/>
    </row>
    <row r="43" spans="1:13" s="4" customFormat="1" ht="18.75">
      <c r="A43" s="22"/>
      <c r="B43" s="26" t="s">
        <v>36</v>
      </c>
      <c r="C43" s="25"/>
      <c r="D43" s="22"/>
      <c r="E43" s="23"/>
      <c r="F43" s="22"/>
      <c r="G43" s="25"/>
      <c r="H43" s="22"/>
      <c r="I43" s="25"/>
      <c r="J43" s="25"/>
      <c r="K43" s="20"/>
      <c r="L43" s="40"/>
      <c r="M43" s="40"/>
    </row>
    <row r="44" spans="1:13" s="4" customFormat="1" ht="18.75">
      <c r="A44" s="22"/>
      <c r="B44" s="22"/>
      <c r="C44" s="27" t="s">
        <v>37</v>
      </c>
      <c r="D44" s="28" t="s">
        <v>99</v>
      </c>
      <c r="E44" s="29" t="s">
        <v>38</v>
      </c>
      <c r="F44" s="28" t="s">
        <v>100</v>
      </c>
      <c r="G44" s="27" t="s">
        <v>39</v>
      </c>
      <c r="H44" s="28" t="s">
        <v>101</v>
      </c>
      <c r="I44" s="27" t="s">
        <v>40</v>
      </c>
      <c r="J44" s="28" t="s">
        <v>102</v>
      </c>
      <c r="K44" s="20"/>
      <c r="L44" s="40"/>
      <c r="M44" s="40"/>
    </row>
    <row r="45" spans="1:13" s="4" customFormat="1" ht="18.75">
      <c r="A45" s="6"/>
      <c r="B45" s="6"/>
      <c r="D45" s="6"/>
      <c r="E45" s="12"/>
      <c r="F45" s="6"/>
      <c r="H45" s="6"/>
      <c r="K45" s="20"/>
      <c r="L45" s="40"/>
      <c r="M45" s="40"/>
    </row>
    <row r="46" spans="1:13" s="4" customFormat="1" ht="18.75">
      <c r="A46" s="6" t="s">
        <v>73</v>
      </c>
      <c r="B46" s="6" t="s">
        <v>103</v>
      </c>
      <c r="C46" s="12" t="s">
        <v>32</v>
      </c>
      <c r="D46" s="6" t="s">
        <v>104</v>
      </c>
      <c r="E46" s="12" t="s">
        <v>34</v>
      </c>
      <c r="F46" s="6" t="s">
        <v>105</v>
      </c>
      <c r="G46" s="12" t="s">
        <v>32</v>
      </c>
      <c r="H46" s="18"/>
      <c r="K46" s="20"/>
      <c r="L46" s="41" t="str">
        <f>IF(H46="засуха","верно","неверно")</f>
        <v>неверно</v>
      </c>
      <c r="M46" s="41"/>
    </row>
    <row r="47" spans="1:13" s="4" customFormat="1" ht="18.75">
      <c r="A47" s="6"/>
      <c r="B47" s="6"/>
      <c r="D47" s="6"/>
      <c r="E47" s="12"/>
      <c r="F47" s="6"/>
      <c r="H47" s="6"/>
      <c r="K47" s="20"/>
      <c r="L47" s="40"/>
      <c r="M47" s="40"/>
    </row>
    <row r="48" spans="1:13" s="4" customFormat="1" ht="18.75">
      <c r="A48" s="6"/>
      <c r="B48" s="14" t="s">
        <v>36</v>
      </c>
      <c r="D48" s="6"/>
      <c r="E48" s="12"/>
      <c r="F48" s="6"/>
      <c r="H48" s="6"/>
      <c r="K48" s="20"/>
      <c r="L48" s="40"/>
      <c r="M48" s="40"/>
    </row>
    <row r="49" spans="1:13" ht="18.75">
      <c r="A49" s="6"/>
      <c r="B49" s="6"/>
      <c r="C49" s="16" t="s">
        <v>37</v>
      </c>
      <c r="D49" s="15" t="s">
        <v>106</v>
      </c>
      <c r="E49" s="17" t="s">
        <v>38</v>
      </c>
      <c r="F49" s="15" t="s">
        <v>107</v>
      </c>
      <c r="G49" s="16" t="s">
        <v>39</v>
      </c>
      <c r="H49" s="15" t="s">
        <v>108</v>
      </c>
      <c r="I49" s="16" t="s">
        <v>40</v>
      </c>
      <c r="J49" s="15" t="s">
        <v>109</v>
      </c>
      <c r="K49" s="19"/>
      <c r="L49" s="40"/>
      <c r="M49" s="40"/>
    </row>
    <row r="50" spans="11:13" ht="18.75">
      <c r="K50" s="19"/>
      <c r="L50" s="40"/>
      <c r="M50" s="40"/>
    </row>
    <row r="51" spans="1:13" ht="18.75">
      <c r="A51" s="22" t="s">
        <v>74</v>
      </c>
      <c r="B51" s="22" t="s">
        <v>110</v>
      </c>
      <c r="C51" s="23" t="s">
        <v>32</v>
      </c>
      <c r="D51" s="22" t="s">
        <v>111</v>
      </c>
      <c r="E51" s="23" t="s">
        <v>34</v>
      </c>
      <c r="F51" s="22" t="s">
        <v>112</v>
      </c>
      <c r="G51" s="23" t="s">
        <v>32</v>
      </c>
      <c r="H51" s="24"/>
      <c r="I51" s="25"/>
      <c r="J51" s="25"/>
      <c r="K51" s="19"/>
      <c r="L51" s="41" t="str">
        <f>IF(H51="конструктор","верно","неверно")</f>
        <v>неверно</v>
      </c>
      <c r="M51" s="41"/>
    </row>
    <row r="52" spans="1:13" ht="18.75">
      <c r="A52" s="22"/>
      <c r="B52" s="22"/>
      <c r="C52" s="25"/>
      <c r="D52" s="22"/>
      <c r="E52" s="23"/>
      <c r="F52" s="22"/>
      <c r="G52" s="25"/>
      <c r="H52" s="22"/>
      <c r="I52" s="25"/>
      <c r="J52" s="25"/>
      <c r="K52" s="19"/>
      <c r="L52" s="40"/>
      <c r="M52" s="40"/>
    </row>
    <row r="53" spans="1:13" ht="18.75">
      <c r="A53" s="22"/>
      <c r="B53" s="26" t="s">
        <v>36</v>
      </c>
      <c r="C53" s="25"/>
      <c r="D53" s="22"/>
      <c r="E53" s="23"/>
      <c r="F53" s="22"/>
      <c r="G53" s="25"/>
      <c r="H53" s="22"/>
      <c r="I53" s="25"/>
      <c r="J53" s="25"/>
      <c r="K53" s="19"/>
      <c r="L53" s="40"/>
      <c r="M53" s="40"/>
    </row>
    <row r="54" spans="1:13" ht="18.75">
      <c r="A54" s="22"/>
      <c r="B54" s="22"/>
      <c r="C54" s="27" t="s">
        <v>37</v>
      </c>
      <c r="D54" s="28" t="s">
        <v>113</v>
      </c>
      <c r="E54" s="29" t="s">
        <v>38</v>
      </c>
      <c r="F54" s="28" t="s">
        <v>114</v>
      </c>
      <c r="G54" s="27" t="s">
        <v>39</v>
      </c>
      <c r="H54" s="28" t="s">
        <v>115</v>
      </c>
      <c r="I54" s="27" t="s">
        <v>40</v>
      </c>
      <c r="J54" s="28" t="s">
        <v>116</v>
      </c>
      <c r="K54" s="19"/>
      <c r="L54" s="40"/>
      <c r="M54" s="40"/>
    </row>
  </sheetData>
  <sheetProtection/>
  <mergeCells count="54">
    <mergeCell ref="L6:M6"/>
    <mergeCell ref="A1:B1"/>
    <mergeCell ref="A2:B2"/>
    <mergeCell ref="C2:J4"/>
    <mergeCell ref="L5:M5"/>
    <mergeCell ref="L4:M4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2:M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54:M54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2012-07-18T03:38:32Z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