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60" windowWidth="8460" windowHeight="6030" activeTab="2"/>
  </bookViews>
  <sheets>
    <sheet name="Инструкция" sheetId="1" r:id="rId1"/>
    <sheet name="Сырые" sheetId="2" r:id="rId2"/>
    <sheet name="Протокол" sheetId="3" r:id="rId3"/>
    <sheet name="Хар" sheetId="4" state="hidden" r:id="rId4"/>
    <sheet name="Кор" sheetId="5" state="hidden" r:id="rId5"/>
  </sheets>
  <definedNames/>
  <calcPr fullCalcOnLoad="1"/>
</workbook>
</file>

<file path=xl/sharedStrings.xml><?xml version="1.0" encoding="utf-8"?>
<sst xmlns="http://schemas.openxmlformats.org/spreadsheetml/2006/main" count="104" uniqueCount="97">
  <si>
    <r>
      <t xml:space="preserve">Создать у подростка ощущение, что он интересен воспитателю (тренеру и т. д.). Следует интересоваться мелочами быта, самочувствия. Среди общественных поручений желательно выбрать что-то, требующее аккуратного исполнения (ведение журнала или табеля, учет чего-то и т. п.). Хвалить за исполнительность. Помогать в выборе занятий (желательно индивидуальные, а не групповые виды спорта </t>
    </r>
    <r>
      <rPr>
        <b/>
        <u val="single"/>
        <sz val="12"/>
        <color indexed="8"/>
        <rFont val="Times New Roman"/>
        <family val="1"/>
      </rPr>
      <t>или художественной самодеятельности).</t>
    </r>
  </si>
  <si>
    <t>Обеспечить спокойную доброжелательную обстановку. Стараться вовлекать в активное решение целевых вопросов. Поощрять социальную активность, вовлекать в участие в каких-либо мероприятиях (семинарах, конференциях и т. п.).</t>
  </si>
  <si>
    <t>Не поддерживать в конфликтных ситуациях. Воздействовать через честолюбие. Отношения поддерживать ровные, пытаясь исподволь развивать социальный интеллект.</t>
  </si>
  <si>
    <t>Взаимоотношения строить на основе уважения, высокой требовательности. Можно посмеиваться над недостатками, если подросток заносчив.</t>
  </si>
  <si>
    <r>
      <t xml:space="preserve">Желательно наладить хотя бы минимальные взаимоотношения. Это легче сделать, основываясь на мнительности данного человека. Можно интересоваться его самочувствием, успехами в доверительной беседе. В качестве какой-то общественной нагрузки, позволяющей иметь опору во взаимоотношениях, можно дать канцелярскую работу (педантические свойства позволят делать ее хорошо). </t>
    </r>
    <r>
      <rPr>
        <b/>
        <u val="single"/>
        <sz val="12"/>
        <color indexed="8"/>
        <rFont val="Times New Roman"/>
        <family val="1"/>
      </rPr>
      <t xml:space="preserve">Поощрять за исполнительность при всем </t>
    </r>
    <r>
      <rPr>
        <b/>
        <sz val="12"/>
        <color indexed="8"/>
        <rFont val="Times New Roman"/>
        <family val="1"/>
      </rPr>
      <t>коллективе, что позволит как-то наладить отношения со сверстниками. Подростки такого типа требуют постоянного внимания и индивидуального взаимодействия.</t>
    </r>
  </si>
  <si>
    <t>Поддерживать усилия, направленные на достижение интересных целей (у самого, хватает инициативы выбрать какое-то занятие или цель, но не хватает упорства). Поощрять артистизм, но не допускать до клоунства.</t>
  </si>
  <si>
    <t>Поддерживать положительный настрой. Желательно развивать эстетические склонности, поддерживать увлечения (поощрять, интересоваться, предлагать выступить перед классом, группой). Обратить внимание на выработку волевых качеств (настойчивости, уровня притязаний).</t>
  </si>
  <si>
    <t>Создать возможность лидерства. Помогать в решении групповых и индивидуальных задач. Следить за тем, чтобы  нагрузка (учебная, производственная и общественная) была в разумных пределах.</t>
  </si>
  <si>
    <t>Не допускать зазнайства. Поддерживать в позитивных усилиях. Помогать в лидерстве, не допускать командный стиль отношений. Нейтрализовать озлобленность. Развивать социальный интеллект.</t>
  </si>
  <si>
    <r>
      <t xml:space="preserve">Нельзя относиться равнодушно. Можно относиться дружелюбно, можно - с иронией. Дать возможность занять лидерское положение, однако при этом следует выбрать пост, на котором он больше внимания уделял бы бумагам, чем людям. Поощрять волю и упорство. При этом подростку желательно воспитывать в себе позитивное эмоциональное отношение </t>
    </r>
    <r>
      <rPr>
        <b/>
        <u val="single"/>
        <sz val="12"/>
        <color indexed="8"/>
        <rFont val="Times New Roman"/>
        <family val="1"/>
      </rPr>
      <t>к окружающим и позитивные установки.</t>
    </r>
  </si>
  <si>
    <t>Поощрять трудолюбие, использовать природный артистизм и склонность к новизне. Желательно исподволь приучать к настойчивости, дисциплине, организованности (например, предлагая оригинальные задания). Рекомендуется помочь организовать время {кружковой работой, участием в экспедициях и т. д.).</t>
  </si>
  <si>
    <r>
      <t>Поощрять и развивать организаторские склонности. Может быть лидером, но надо контролировать. Удерживать от зазнайства. Лидерское положение в коллективе легко выправляет разболтанность, лень. Любит быть «на коне». Можно допускать коллективную крити</t>
    </r>
    <r>
      <rPr>
        <b/>
        <u val="single"/>
        <sz val="12"/>
        <color indexed="8"/>
        <rFont val="Times New Roman"/>
        <family val="1"/>
      </rPr>
      <t>ку в случае</t>
    </r>
    <r>
      <rPr>
        <b/>
        <sz val="12"/>
        <color indexed="8"/>
        <rFont val="Times New Roman"/>
        <family val="1"/>
      </rPr>
      <t xml:space="preserve"> необходимости.</t>
    </r>
  </si>
  <si>
    <t>Лидер по натуре как эмоционального, так и делового плана. Надо поддерживать лидерские усилия, помогать, направлять в деловом и личностном плане.</t>
  </si>
  <si>
    <t>Цель старшего - держать подростка «в рамках», так как тот склонен к зазнайству, подчинению себе окружающих. Действовать лучше спокойно и твердо. Выделять других, подчеркивая положительные личностные качества. Можно предложить роль организатора. При этом требовать выполнения обязанностей. Желательно эстетическое воспитание</t>
  </si>
  <si>
    <r>
      <t xml:space="preserve">Основная тактика — подчеркнутое уважение. Взаимоотношения следует строить на убеждении,  спокойном, доброжелательном тоне общения. При аффективном поведении возможна ироническая реакция. Не следует «выяснять отношения» в момент конфликта. Лучше обсудить проблемы позже в спокойной ситуации. При этом желательно акцентировать внимание на проблеме и на возможности решить ее без особого эмоционального напряженна. Подросткам данного типа необходима возможность проявления организаторских способностей, а также реализация энергетического потенциала (спортивные достижения </t>
    </r>
    <r>
      <rPr>
        <b/>
        <u val="single"/>
        <sz val="12"/>
        <color indexed="8"/>
        <rFont val="Times New Roman"/>
        <family val="1"/>
      </rPr>
      <t>и т. п.).</t>
    </r>
    <r>
      <rPr>
        <sz val="12"/>
        <color indexed="8"/>
        <rFont val="Arial"/>
        <family val="2"/>
      </rPr>
      <t xml:space="preserve">                   </t>
    </r>
  </si>
  <si>
    <t>№</t>
  </si>
  <si>
    <t>фамилия, имя</t>
  </si>
  <si>
    <t>класс</t>
  </si>
  <si>
    <t>Э</t>
  </si>
  <si>
    <t>Н</t>
  </si>
  <si>
    <t>Строка</t>
  </si>
  <si>
    <t>Столбец</t>
  </si>
  <si>
    <t>Фамилия, имя</t>
  </si>
  <si>
    <t>Класс:</t>
  </si>
  <si>
    <t>Дата:</t>
  </si>
  <si>
    <t xml:space="preserve">Нейротизм - </t>
  </si>
  <si>
    <t>Психолог</t>
  </si>
  <si>
    <t>Рекомендуется направлять усилия на повышение самооценки, укреплять уверенность в себе.</t>
  </si>
  <si>
    <t>Созерцателен, спокоен. Имеет низкий уровень заинтересованности в реальной жизни, а значит, и низкие достижения. Направлен на внутренние выдуманные или вычитанные коллизии. Послушно-безразличен.</t>
  </si>
  <si>
    <t>Сдержанный, робкий, чувствительный, стесняется в незнакомой ситуации. Неуверенный, мечтательный. Любит философствовать, не любит многолюдья. Имеет склонность к сомнениям. Мало верит в свои силы. В целом уравновешен. Не склонен паниковать и драматизировать ситуацию. Тревожный. Часто пребывает в нерешительности, склонен к фантазиям.</t>
  </si>
  <si>
    <t>Тип неспокойный, настороженный, неуверенный в себе. Ищет опеки. Необщителен, поэтому имеет смещенные оценки и самооценки. Высокоранимый. Адаптация идет длительно, поэтому действия замедленны. Не любит активный образ жизни. Созерцатель. Часто склонен к философии. Легко драматизирует ситуацию.</t>
  </si>
  <si>
    <t>Человек спокойный, склонный к общению в компаниях. Эстетически одаренный. Скорее созерцатель,чем деятель. Уравновешенный. Безразличный к успехам. Любит жить «как все». Во взаимоотношениях ровен, но глубоко переживать не умеет. Легко избегает конфликтов.</t>
  </si>
  <si>
    <t>Спокойный тип. Молчаливый, рассудительный. Замедленно-деятельный, очень последовательный, самостоятельный, независимый, кропотливый. Беспристрастный, скромный, низкоэмоциональный. Иногда отвлечен от реальности.</t>
  </si>
  <si>
    <t>Спокоен, уравновешен, терпелив, педантичен. Честолюбив, целеустремленный. Имеет твердые принципы. Временами обидчив.</t>
  </si>
  <si>
    <t>Уравновешенно-меланхоличный. Тонко чувствительный. Привязчивый. Ценит доверительно-интимные отношения, спокойный. Ценит юмор. В целом - оптимист. Иногда паникует, иногда впадает в депрессии. Однако чаще спокойно-задумчив.</t>
  </si>
  <si>
    <t>Эмпатичный. Очень жалостливый, склонный поддерживать слабых, предпочитает интимно-дружеские контакты. Настроение чаще спокойно-пониженное. Скромный. Застенчивый. Не уверен в себе. Созерцатель. Легко становится настороженным и подозрительным в неблагоприятных условиях.</t>
  </si>
  <si>
    <t>Активный, жизнерадостный. Общительный. В общении неразборчив. Легко попадает в асоциальные группировки вследствие плохой сопротивляемости дезорганизующим условиям. Склонный к новизне, любознательный. Социальный интеллект развит слабо. Нет умении строить адекватные оценки и самооценки. Часто нет твердых принципиальных установок. Энергичен. Доверчив.</t>
  </si>
  <si>
    <t>Очень пассивно-безразличный. Уверен в себе. В отношении к окружающим жестко-требователен. Злопамятен. Часто проявляет пассивное упрямство. Очень педантичен, мелочен. Рассудителен, хладнокровен. К чужому мнению относится безразлично. Ригиден, предпочитает привычные дела и монотонность быта. Интонации речи маловыразительные. Малоэстетичен.</t>
  </si>
  <si>
    <t xml:space="preserve">Застенчив, независтлив, стремится к самостоятельности, привязчив. Доброжелателен. С близкими людьми проявляет наблюдательность, чувство юмора. Склонен к глубоким доверительным отношениям. Избегает ситуации риска, опасности. Не выносит навязанный темп. Иногда склонен к быстрым решениям Часто раскаивается в своих поступках. В неудачах обвиняет только себя.    </t>
  </si>
  <si>
    <t>Вечно недовольный, ворчливый, склонный к придиркам. Мелочно-требовательный. К язвительности не склонен. Легко обижается по пустякам. Часто хмурый, раздражителен. Завистлив. В делах неуверенный. В отношениях - подчиненный. Перед трудностями пасует. В группе, классе держится в стороне. Злопамятный. Друзей не имеет. Сверстниками командует. Голос тихий, резкий.</t>
  </si>
  <si>
    <t>Активный, уравновешенный тип. Энергичен. Среднеобщителен. Привязчив к немногочисленным друзьям. Упорядочен. Умеет ставить перед собой задачи и добиваться решений. Не склонен к соперничеству. Иногда обидчив.</t>
  </si>
  <si>
    <t>Очень энергичен, жизнерадостен. «Любимец публики». Считается, что подростки такого типа счастливцы. Действительно, они часто очень одаренны, легко учатся, артистичны, малоугомляемы. Однако наличие этих качеств часто имеет негативные результаты. Подростки (и молодые люди) с детства привыкают, что им все доступно. В результате чего не учатся серьезно работать над достижением цели. Легко все бросают, часто прерывают дружбу. Поверхностны. Имеют довольно низкий социальный интеллект.</t>
  </si>
  <si>
    <t>Честолюбив, неудачи не снижают уверенности в себе. Заносчив. Злопамятен. Энергичен. Упорен. Целеустремлен. Склонен к конфликтности. Не уступает, даже если не прав. Мук совести не испытывает. В общении не склонен к сопереживанию. Ценит только информативность. Эмоционально ограниченный тип.</t>
  </si>
  <si>
    <t xml:space="preserve">Жестко требователен к окружающим: упрям, горд, очень честолюбив. Энергичен, общителен, настроение чаще боевитое. Неудачи скрывает. Любит быть на виду. Хладнокровен.      </t>
  </si>
  <si>
    <t>Артистичен. Любит развлекать. Недостаточно настойчив. Общителен. Неглубок. Уравновешен.</t>
  </si>
  <si>
    <t>Очень эмоционален. Восторженный, жизнерадостный, общительный, влюбчивый. В контактах - неразборчив, дружески настроен ко всем. Непостоянен, наивен, ребячлив, нежен. Пользуется симпатией окружающих. Фантазер. Не стремится к лидерству, предпочитая интимно-дружеские связи.</t>
  </si>
  <si>
    <t>Общительный, активный, инициативен, увлекающийся. При этом умеет управлять собой. Умеет добиваться намеченной цели. Честолюбив. Любит лидировать и умеет быть организатором. Пользуется доверием и искренним уважением окружающих. Характер легкий, эстетичен, ровно оживлен.</t>
  </si>
  <si>
    <t>Гордый, стремится к первенству, злопамятен. Стремится к лидерству во всем. Энергичен, упорен. Спокойный, расчетливый. Любит риск, непреклонный в достижениях. Не лишен артистизма, хотя и суховат.</t>
  </si>
  <si>
    <t>Очень демонстративен, не умеет сопереживать. Эмоционально беден. Любит противопоставлять себя коллективу. Очень напорист в достижении значимых для себя ценностей. Престижен. Часто фальшив. Практичен.</t>
  </si>
  <si>
    <t>Властный, мнительный, подозрительный, педантичный. Всегда стремится к первенству. Мелочный. Наслаждается любым превосходством. Язвительно-желчен. Склонен к насмешке над более слабыми. Мстителен, пренебрежителен, деспотичен. Утомляем.</t>
  </si>
  <si>
    <r>
      <t xml:space="preserve">Радостный, общительный, разговорчивый. Любит быть на виду. Оптимист, верит в успех. Поверхностен. Легко прощает обиды, превращает конфликты в шутку. Впечатлителен, любит новизну. Пользуется всеобщей любовью. Однако поверхностен, беспечен. Прихотлив. Артистичен. Не умеет добиваться результатов (увлекается, но </t>
    </r>
    <r>
      <rPr>
        <b/>
        <u val="single"/>
        <sz val="12"/>
        <color indexed="8"/>
        <rFont val="Times New Roman"/>
        <family val="1"/>
      </rPr>
      <t>быстро остывает).</t>
    </r>
  </si>
  <si>
    <t>Активный, общительный, благородный, честолюбивый. Легко соглашается на рискованные развлечения. Не всегда разборчив в друзьях, в средствах достижения цели. Благороден. Часто эгоистичен. Обаятелен. Имеет организаторские склонности.</t>
  </si>
  <si>
    <t>Легко подчиняется дисциплине. Обладает чувством собственного достоинства. Организатор, Склонен к искусству, спорту. Активен. Влюбчив. Легко увлекается людьми и событиями. Впечатлителен.</t>
  </si>
  <si>
    <t>Сложный тип. Тщеславен. Энергичен. Жизнерадостен. Не имеет, как правило, высокой духовной направленности. Погружен в житейские  радости. Во главу угла жизни ставит бытовые потребности. Преклоняется перед престижностью. Всеми силами стремится достичь удачи, успеха, выгоды. Презирает неудачников. Общительный, демонстративный. Жестко выдвигает свои требования.</t>
  </si>
  <si>
    <t>Активный, имеет хорошо развитые бойцовские качества. Насмешлив. Стремится общаться со всеми «на равных». Очень честолюбив. В случае несогласия с позицией более старшего принимает активно противоборствующую позицию. Не выносит безразличия в свой адрес.</t>
  </si>
  <si>
    <r>
      <t xml:space="preserve">Воспитателей беспокоят мало, а значит, всегда страдают от невнимания педагогов, тренеров, начальников. Главное в подходе - повысить самооценку посредством привлечения внимания группы к данному человеку. Желательно, чтобы у индивида была возможность выбора темпа работы. Подчеркивать ценность таких качеств, </t>
    </r>
    <r>
      <rPr>
        <b/>
        <u val="single"/>
        <sz val="12"/>
        <color indexed="8"/>
        <rFont val="Times New Roman"/>
        <family val="1"/>
      </rPr>
      <t>как скромность, хладнокровие.</t>
    </r>
  </si>
  <si>
    <r>
      <t xml:space="preserve">Остро нуждается в повышении самооценки, это разрушает безразличие и повышает уровень притязаний, а следо­вательно, качество работы или учебы. Желательно найти сильные стороны (способности, задатки), чтобы как-то </t>
    </r>
    <r>
      <rPr>
        <b/>
        <u val="single"/>
        <sz val="12"/>
        <color indexed="8"/>
        <rFont val="Times New Roman"/>
        <family val="1"/>
      </rPr>
      <t>увлечь работой.</t>
    </r>
  </si>
  <si>
    <r>
      <t xml:space="preserve">В деятельности желательно предоставить свободный режим; поощрять, это активизирует инициативу. Постараться раскрепостить, чтобы действовал самостоятельно, а не по указке (по природе подчиняем). Избегать публичной критики. Внушать уверенность в своих силах и правах. Не допускать слепой веры в </t>
    </r>
    <r>
      <rPr>
        <b/>
        <u val="single"/>
        <sz val="12"/>
        <color indexed="8"/>
        <rFont val="Times New Roman"/>
        <family val="1"/>
      </rPr>
      <t>чей-либо авторитет.</t>
    </r>
  </si>
  <si>
    <t>Стараться поддерживать, опекать, подчеркивать перед группой положительные качества и проявления (серьезность, воспитанность, чуткость). Можно увлечь идеей (например, помощи кому-то более слабому). Это повысит самооценку, даст повод к более оптимистическому ощущению жизни.</t>
  </si>
  <si>
    <r>
      <t>Стремиться поддержать. Оградить от насмешек. Выделять положительные стороны (вдумчивость, склонность к монотонной деятельности). Подобрать деятельность, не требующую активного общения, строгой временной регламентации, а также не включенную в жесткую систему субординации. Активизировать интерес к окружающим. Исподволь сводить с людьми доброжелатель</t>
    </r>
    <r>
      <rPr>
        <b/>
        <u val="single"/>
        <sz val="12"/>
        <color indexed="8"/>
        <rFont val="Times New Roman"/>
        <family val="1"/>
      </rPr>
      <t>но-энергичными</t>
    </r>
  </si>
  <si>
    <r>
      <t xml:space="preserve"> У подростков данного типа надо постараться повысить самооценку, развить систему притязаний, раскрыть склонности и способности подростка. Заинтересовать чем-то можно, дав какую-то работу с высокой личной ответственностью </t>
    </r>
    <r>
      <rPr>
        <b/>
        <u val="single"/>
        <sz val="12"/>
        <color indexed="8"/>
        <rFont val="Times New Roman"/>
        <family val="1"/>
      </rPr>
      <t>(по типу деятельность должна быть</t>
    </r>
    <r>
      <rPr>
        <b/>
        <sz val="12"/>
        <color indexed="8"/>
        <rFont val="Times New Roman"/>
        <family val="1"/>
      </rPr>
      <t xml:space="preserve"> больше связана с бумагами, чем с людьми). Подростки такого типа нуждаются в советах по разным вопросам, но выраженных в деликатной форме.</t>
    </r>
  </si>
  <si>
    <t>Любят доверительные отношения, спокойный темп работы. Не склонны к панибратству. Желательно поощрять при классе (группе) за аккуратность, исполнительность. Работать над повышением уверенности в своих силах.</t>
  </si>
  <si>
    <t>Создать обстановку активной спокойной деятельности. Желательно избежать жесткой регламентации. Рекомендовать эстетические и литературные занятия.</t>
  </si>
  <si>
    <r>
      <t xml:space="preserve">В подходе желательны: оберегающий режим, поощрения при одноклассниках, доброжелательность, уважительность. Следует поддерживать справедливые критические суждения, но избегать развития у подростка морализирования </t>
    </r>
    <r>
      <rPr>
        <b/>
        <u val="single"/>
        <sz val="12"/>
        <color indexed="8"/>
        <rFont val="Times New Roman"/>
        <family val="1"/>
      </rPr>
      <t>и критиканства.</t>
    </r>
  </si>
  <si>
    <t xml:space="preserve">Протокол № </t>
  </si>
  <si>
    <t>обследования учащихся по методу Айзенка</t>
  </si>
  <si>
    <t>Поведенческие проявления:</t>
  </si>
  <si>
    <t>Пути коррекции:</t>
  </si>
  <si>
    <t>Лживость. -</t>
  </si>
  <si>
    <t>Главная задача — активизировать по­требность в деятельности. Найти занятие, могущее заинтересовать (скорее это нечто, связанное с художественными проявлениями). Поощрять успехи. Желательно чаще общаться с подростком, обращая внимание на развитие социального интеллекта.</t>
  </si>
  <si>
    <t>Режим желателен более жесткий, мобилизующий. Установить доброжелательные отношения, но подросток должен чувствовать, что за ним наблюдают. Стремиться направлять энергию на полезное дело (например, увлечь глобальной идеей достичь чего-то — поступить в престижный вуз и т. п.). Однако в этом случае необходимо вместе распланировать предстоящую работу, фиксировать сроки и объемы и жестко контролировать выполнение. Желательно подростка данного типа ввести в состав группы или бригады с сильным лидером и позитивными установками.</t>
  </si>
  <si>
    <t>Желательно спокойно-деловое отношение. Находить и рекомендовать лучше индивидуальные занятия. Хорошо справляются с административной работой.</t>
  </si>
  <si>
    <t>Требуют доброжелательно-строгого отношения. В коллективе не стоит выбирать на лидерские должности (лучше часто предлагать разовые поручения организаторского типа). Строго требовать выполнения поручения. Желательно вместе с подростком найти какую-то значимую цепь (например овладеть иностранным языком), разбить на периоды срок исполнения, расписать по времени задачи и контролировать выполнение. Это, с одной стороны, поможет добиться поставленной цели, с другой стороны - приучит к упорядоченной работе.</t>
  </si>
  <si>
    <t>Безмятежный, мирный, невозмутимый. В группе скромен. Дружбу не навязывает, но и не отвергает, если ему предложат. Склонен к упрямству, если ощущает свою правоту. Не смешлив. Речь спокойная. Терпелив. Хладнокровен.</t>
  </si>
  <si>
    <r>
      <t xml:space="preserve">Высокочувствительный тип, недоверчивый, затаенно-страстный, молчаливый, замкнуто-обидчивый. Самолюбивый, независимый, имеет критический ум. Пессимист. Склонен к обобщенному мышлению. Часто - </t>
    </r>
    <r>
      <rPr>
        <b/>
        <u val="single"/>
        <sz val="12"/>
        <color indexed="8"/>
        <rFont val="Times New Roman"/>
        <family val="1"/>
      </rPr>
      <t>неуверенность в себе.</t>
    </r>
  </si>
  <si>
    <t>Меланхоличный, честолюбивый, упорный, серьезный. Иногда склонен к уныло-тревожному настроению. Дружит с немногочисленным кругом людей. Необидчив, но иногда мнителен. Самостоятелен в решениях относительно принципиальных вопросов, но зависим от близких в эмоциональной жизни.</t>
  </si>
  <si>
    <t>Предпочитает спокойное доверительное отношение окружающих. Желательно отлаживание четких деловых контактов.</t>
  </si>
  <si>
    <t xml:space="preserve">Экстраверсия - </t>
  </si>
  <si>
    <t>Человек скромный, активный, направленный на дело. Справедливый, преданный друг. Очень хороший, умелый помошник, но плохой организатор. Застенчив, предпочитает оставаться в тени. В компаниях, как правило, не состоит. Дружит вдвоем. Взаимоотношениям придает большое значение. Иногда скучновато-морализирующий.</t>
  </si>
  <si>
    <t>Активный, иногда взрывчатый, иногда беспечно-веселый.Часто спокойно-безразличен. Инициативы почти не проявляет, действует по указке. Пассивен в социальных контактах. К глубоким эмоциональным переживаниям не расположен. Склонен к монотонной кропотливой работе.</t>
  </si>
  <si>
    <t>Рекомендуется наладить щадяще-развивающий режим. Контролировать исподволь, относиться спокойно-доброжелательно. Помогать в трудных ситуациях, какими в данном случае являются достижение цели, формирование активной позиции, налаживание контактов (со сверстниками и взрослыми). Исключить публичное обсуждение, если возможны негативные оценки.</t>
  </si>
  <si>
    <t>Режим желателен более жесткий, мобилизующий. Установить доброжелательные отношения, но подросток должен чувствовать, что за ним наблюдают.. Стремиться направлять энергию на полезное дело (например, увлечь глобальной идеей достичь чего-то — по­ступить в престижный вуз и т. п.). Однако в этом случае необходимо вместе распланировать предстоящую работу, фиксировать сроки и объемы и жестко контролировать выполнение. Желательно подростка данного типа ввести в состав группы или бригады с сильным лидером и позитивными установками.</t>
  </si>
  <si>
    <t>Режим взаимодействия мягкий, терпимый, чтобы  не обострять негативные качества. Вовлечь в спортивные или технические занятия, чтобы подросток мог перевести энергетику в позитивное русло, а потребность в борьбе за первенство в приемлемую форму. Желательно эстетическое воспитание. вовлекать в позитивные социальные группы с сильным влиятельным лидером.</t>
  </si>
  <si>
    <t>ИНСТРУКЦИЯ</t>
  </si>
  <si>
    <t>1.</t>
  </si>
  <si>
    <t>2.</t>
  </si>
  <si>
    <t>3.</t>
  </si>
  <si>
    <t>4.</t>
  </si>
  <si>
    <t>5.</t>
  </si>
  <si>
    <t>Внести данные (№, Фамилия, имя, класс, ответы на вопросы ("ДА" - 1, "НЕТ" - 0) из опросных листов на страницу "Сырые".</t>
  </si>
  <si>
    <t>Перейти на лист "Протокол".</t>
  </si>
  <si>
    <t>В следующую ячейку после слов "Протокол №" (это в третьей строке) внести № ученка, под которым он записан на страницк "Сырые".</t>
  </si>
  <si>
    <t>Распечатать страницу "Протокол".</t>
  </si>
  <si>
    <t>Выделить любую другую ячейку на странице "Протокол" или нажать "Enter".</t>
  </si>
  <si>
    <t>Лопатичева Екатерина</t>
  </si>
  <si>
    <t>МКУ СОШ№11 г.Нижнеудинск</t>
  </si>
  <si>
    <t>И.В.Емцова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</si>
</sst>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F800]dddd\,\ mmmm\ dd\,\ yy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3">
    <font>
      <sz val="10"/>
      <name val="Arial Cyr"/>
      <family val="0"/>
    </font>
    <font>
      <sz val="8"/>
      <name val="Arial Cyr"/>
      <family val="0"/>
    </font>
    <font>
      <b/>
      <u val="single"/>
      <sz val="10"/>
      <name val="Arial Cyr"/>
      <family val="2"/>
    </font>
    <font>
      <b/>
      <sz val="12"/>
      <name val="Arial Cyr"/>
      <family val="2"/>
    </font>
    <font>
      <b/>
      <i/>
      <u val="single"/>
      <sz val="10"/>
      <name val="Arial Cyr"/>
      <family val="2"/>
    </font>
    <font>
      <b/>
      <i/>
      <sz val="12"/>
      <name val="Arial Cyr"/>
      <family val="2"/>
    </font>
    <font>
      <b/>
      <sz val="12"/>
      <color indexed="8"/>
      <name val="Times New Roman"/>
      <family val="1"/>
    </font>
    <font>
      <b/>
      <u val="single"/>
      <sz val="12"/>
      <color indexed="8"/>
      <name val="Times New Roman"/>
      <family val="1"/>
    </font>
    <font>
      <sz val="12"/>
      <color indexed="8"/>
      <name val="Arial"/>
      <family val="2"/>
    </font>
    <font>
      <b/>
      <sz val="12"/>
      <name val="Times New Roman"/>
      <family val="1"/>
    </font>
    <font>
      <sz val="14"/>
      <name val="Arial Cyr"/>
      <family val="0"/>
    </font>
    <font>
      <u val="single"/>
      <sz val="10"/>
      <color indexed="12"/>
      <name val="Arial Cyr"/>
      <family val="0"/>
    </font>
    <font>
      <u val="single"/>
      <sz val="10"/>
      <color indexed="36"/>
      <name val="Arial Cyr"/>
      <family val="0"/>
    </font>
    <font>
      <b/>
      <sz val="10"/>
      <name val="Arial Cyr"/>
      <family val="0"/>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Cyr"/>
      <family val="0"/>
    </font>
    <font>
      <b/>
      <sz val="8"/>
      <color indexed="8"/>
      <name val="Arial Cyr"/>
      <family val="0"/>
    </font>
    <font>
      <b/>
      <sz val="8.25"/>
      <color indexed="8"/>
      <name val="Arial Cyr"/>
      <family val="0"/>
    </font>
    <font>
      <sz val="26"/>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
      <right>
        <color indexed="63"/>
      </right>
      <top style="medium"/>
      <bottom style="medium"/>
    </border>
    <border>
      <left style="thin"/>
      <right style="thin"/>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41">
    <xf numFmtId="0" fontId="0" fillId="0" borderId="0" xfId="0" applyAlignment="1">
      <alignment/>
    </xf>
    <xf numFmtId="0" fontId="0" fillId="0" borderId="0" xfId="0" applyAlignment="1">
      <alignment horizontal="center"/>
    </xf>
    <xf numFmtId="0" fontId="0" fillId="0" borderId="0" xfId="0" applyAlignment="1">
      <alignment wrapText="1"/>
    </xf>
    <xf numFmtId="0" fontId="2" fillId="0" borderId="0" xfId="0" applyFont="1" applyAlignment="1">
      <alignment horizontal="left" vertical="top" wrapText="1"/>
    </xf>
    <xf numFmtId="0" fontId="0" fillId="0" borderId="0" xfId="0" applyAlignment="1">
      <alignment horizontal="left"/>
    </xf>
    <xf numFmtId="0" fontId="0" fillId="0" borderId="0" xfId="0" applyAlignment="1">
      <alignment horizontal="left" wrapText="1"/>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xf>
    <xf numFmtId="0" fontId="0" fillId="0" borderId="10" xfId="0" applyBorder="1" applyAlignment="1">
      <alignment/>
    </xf>
    <xf numFmtId="0" fontId="5" fillId="0" borderId="0" xfId="0" applyFont="1" applyAlignment="1">
      <alignment/>
    </xf>
    <xf numFmtId="0" fontId="6" fillId="0" borderId="0" xfId="0" applyFont="1" applyAlignment="1">
      <alignment horizontal="left" vertical="top" wrapText="1"/>
    </xf>
    <xf numFmtId="0" fontId="4" fillId="0" borderId="11" xfId="0" applyFont="1" applyBorder="1" applyAlignment="1">
      <alignment horizontal="left" vertical="top" wrapText="1"/>
    </xf>
    <xf numFmtId="0" fontId="6" fillId="0" borderId="12" xfId="0" applyFont="1" applyBorder="1" applyAlignment="1">
      <alignment horizontal="left" vertical="top" wrapText="1"/>
    </xf>
    <xf numFmtId="0" fontId="0" fillId="0" borderId="12" xfId="0" applyBorder="1" applyAlignment="1">
      <alignment horizontal="center"/>
    </xf>
    <xf numFmtId="9" fontId="0" fillId="0" borderId="0" xfId="57" applyFont="1" applyAlignment="1">
      <alignment/>
    </xf>
    <xf numFmtId="0" fontId="9" fillId="0" borderId="0" xfId="0" applyFont="1" applyAlignment="1">
      <alignment horizontal="left" vertical="top" wrapText="1"/>
    </xf>
    <xf numFmtId="0" fontId="10" fillId="0" borderId="0" xfId="0" applyFont="1" applyAlignment="1" applyProtection="1">
      <alignment/>
      <protection locked="0"/>
    </xf>
    <xf numFmtId="0" fontId="0" fillId="0" borderId="12" xfId="0" applyBorder="1" applyAlignment="1" applyProtection="1">
      <alignment horizontal="left"/>
      <protection locked="0"/>
    </xf>
    <xf numFmtId="0" fontId="0" fillId="0" borderId="12" xfId="0" applyBorder="1" applyAlignment="1" applyProtection="1">
      <alignment horizontal="center"/>
      <protection locked="0"/>
    </xf>
    <xf numFmtId="0" fontId="0" fillId="0" borderId="13" xfId="0" applyBorder="1" applyAlignment="1">
      <alignment/>
    </xf>
    <xf numFmtId="0" fontId="13" fillId="0" borderId="12" xfId="0" applyFont="1" applyBorder="1" applyAlignment="1">
      <alignment horizontal="center"/>
    </xf>
    <xf numFmtId="0" fontId="13" fillId="33" borderId="12" xfId="0" applyFont="1" applyFill="1" applyBorder="1" applyAlignment="1">
      <alignment horizontal="center"/>
    </xf>
    <xf numFmtId="0" fontId="0" fillId="33" borderId="12" xfId="0" applyFill="1" applyBorder="1" applyAlignment="1" applyProtection="1">
      <alignment horizontal="center"/>
      <protection locked="0"/>
    </xf>
    <xf numFmtId="0" fontId="14" fillId="34" borderId="14" xfId="0" applyFont="1" applyFill="1" applyBorder="1" applyAlignment="1">
      <alignment horizontal="left" vertical="top" wrapText="1"/>
    </xf>
    <xf numFmtId="0" fontId="14" fillId="34" borderId="15" xfId="0" applyFont="1" applyFill="1" applyBorder="1" applyAlignment="1">
      <alignment horizontal="left" vertical="top" wrapText="1"/>
    </xf>
    <xf numFmtId="0" fontId="14" fillId="34" borderId="16" xfId="0" applyFont="1" applyFill="1" applyBorder="1" applyAlignment="1">
      <alignment horizontal="left" vertical="top" wrapText="1"/>
    </xf>
    <xf numFmtId="0" fontId="14" fillId="34" borderId="17" xfId="0" applyFont="1" applyFill="1" applyBorder="1" applyAlignment="1">
      <alignment horizontal="left" vertical="top" wrapText="1"/>
    </xf>
    <xf numFmtId="0" fontId="9" fillId="34" borderId="18" xfId="0" applyFont="1" applyFill="1" applyBorder="1" applyAlignment="1">
      <alignment horizontal="center" vertical="top" wrapText="1"/>
    </xf>
    <xf numFmtId="0" fontId="9" fillId="34" borderId="19" xfId="0" applyFont="1" applyFill="1" applyBorder="1" applyAlignment="1">
      <alignment horizontal="center" vertical="top" wrapText="1"/>
    </xf>
    <xf numFmtId="0" fontId="5" fillId="0" borderId="0" xfId="0" applyFont="1" applyAlignment="1" applyProtection="1">
      <alignment horizontal="left"/>
      <protection locked="0"/>
    </xf>
    <xf numFmtId="0" fontId="0" fillId="0" borderId="0" xfId="0" applyAlignment="1" applyProtection="1">
      <alignment horizontal="center"/>
      <protection locked="0"/>
    </xf>
    <xf numFmtId="0" fontId="4" fillId="0" borderId="0" xfId="0" applyFont="1" applyAlignment="1">
      <alignment horizontal="left" wrapText="1"/>
    </xf>
    <xf numFmtId="165" fontId="3" fillId="0" borderId="0" xfId="0" applyNumberFormat="1" applyFont="1" applyAlignment="1" applyProtection="1">
      <alignment horizontal="center" vertical="top" wrapText="1"/>
      <protection locked="0"/>
    </xf>
    <xf numFmtId="0" fontId="0" fillId="0" borderId="20" xfId="0" applyBorder="1" applyAlignment="1">
      <alignment horizontal="left" vertical="top" wrapText="1"/>
    </xf>
    <xf numFmtId="0" fontId="0" fillId="0" borderId="21" xfId="0" applyBorder="1" applyAlignment="1">
      <alignment horizontal="left" vertical="top" wrapText="1"/>
    </xf>
    <xf numFmtId="0" fontId="10" fillId="0" borderId="0" xfId="0" applyFont="1" applyAlignment="1">
      <alignment horizontal="right"/>
    </xf>
    <xf numFmtId="0" fontId="10" fillId="0" borderId="0" xfId="0" applyFont="1" applyAlignment="1">
      <alignment horizontal="center"/>
    </xf>
    <xf numFmtId="0" fontId="3" fillId="0" borderId="0" xfId="0" applyFont="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Cyr"/>
                <a:ea typeface="Arial Cyr"/>
                <a:cs typeface="Arial Cyr"/>
              </a:rPr>
              <a:t>Темперамент</a:t>
            </a:r>
          </a:p>
        </c:rich>
      </c:tx>
      <c:layout>
        <c:manualLayout>
          <c:xMode val="factor"/>
          <c:yMode val="factor"/>
          <c:x val="0"/>
          <c:y val="0"/>
        </c:manualLayout>
      </c:layout>
      <c:spPr>
        <a:noFill/>
        <a:ln>
          <a:noFill/>
        </a:ln>
      </c:spPr>
    </c:title>
    <c:plotArea>
      <c:layout>
        <c:manualLayout>
          <c:xMode val="edge"/>
          <c:yMode val="edge"/>
          <c:x val="0.099"/>
          <c:y val="0.15425"/>
          <c:w val="0.727"/>
          <c:h val="0.72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2"/>
            <c:spPr>
              <a:noFill/>
              <a:ln>
                <a:solidFill>
                  <a:srgbClr val="000080"/>
                </a:solidFill>
              </a:ln>
            </c:spPr>
          </c:marker>
          <c:xVal>
            <c:numRef>
              <c:f>Протокол!$B$9</c:f>
              <c:numCache/>
            </c:numRef>
          </c:xVal>
          <c:yVal>
            <c:numRef>
              <c:f>Протокол!$E$9</c:f>
              <c:numCache/>
            </c:numRef>
          </c:yVal>
          <c:smooth val="0"/>
        </c:ser>
        <c:axId val="50387280"/>
        <c:axId val="50832337"/>
      </c:scatterChart>
      <c:valAx>
        <c:axId val="50387280"/>
        <c:scaling>
          <c:orientation val="minMax"/>
          <c:max val="24"/>
          <c:min val="0"/>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Экстра-
версия</a:t>
                </a:r>
              </a:p>
            </c:rich>
          </c:tx>
          <c:layout>
            <c:manualLayout>
              <c:xMode val="factor"/>
              <c:yMode val="factor"/>
              <c:x val="0.128"/>
              <c:y val="0.158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25400">
            <a:solidFill>
              <a:srgbClr val="000000"/>
            </a:solidFill>
          </a:ln>
        </c:spPr>
        <c:crossAx val="50832337"/>
        <c:crossesAt val="12"/>
        <c:crossBetween val="midCat"/>
        <c:dispUnits/>
        <c:majorUnit val="2"/>
        <c:minorUnit val="1"/>
      </c:valAx>
      <c:valAx>
        <c:axId val="50832337"/>
        <c:scaling>
          <c:orientation val="minMax"/>
          <c:max val="24"/>
          <c:min val="0"/>
        </c:scaling>
        <c:axPos val="l"/>
        <c:title>
          <c:tx>
            <c:rich>
              <a:bodyPr vert="horz" rot="0" anchor="ctr"/>
              <a:lstStyle/>
              <a:p>
                <a:pPr algn="r">
                  <a:defRPr/>
                </a:pPr>
                <a:r>
                  <a:rPr lang="en-US" cap="none" sz="800" b="1" i="0" u="none" baseline="0">
                    <a:solidFill>
                      <a:srgbClr val="000000"/>
                    </a:solidFill>
                    <a:latin typeface="Arial Cyr"/>
                    <a:ea typeface="Arial Cyr"/>
                    <a:cs typeface="Arial Cyr"/>
                  </a:rPr>
                  <a:t>Нейротизм</a:t>
                </a:r>
              </a:p>
            </c:rich>
          </c:tx>
          <c:layout>
            <c:manualLayout>
              <c:xMode val="factor"/>
              <c:yMode val="factor"/>
              <c:x val="0.184"/>
              <c:y val="0.13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25400">
            <a:solidFill>
              <a:srgbClr val="000000"/>
            </a:solidFill>
          </a:ln>
        </c:spPr>
        <c:crossAx val="50387280"/>
        <c:crossesAt val="12"/>
        <c:crossBetween val="midCat"/>
        <c:dispUnits/>
        <c:majorUnit val="2"/>
        <c:minorUnit val="0.4"/>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13</xdr:row>
      <xdr:rowOff>142875</xdr:rowOff>
    </xdr:from>
    <xdr:to>
      <xdr:col>3</xdr:col>
      <xdr:colOff>161925</xdr:colOff>
      <xdr:row>31</xdr:row>
      <xdr:rowOff>85725</xdr:rowOff>
    </xdr:to>
    <xdr:grpSp>
      <xdr:nvGrpSpPr>
        <xdr:cNvPr id="1" name="Group 7"/>
        <xdr:cNvGrpSpPr>
          <a:grpSpLocks/>
        </xdr:cNvGrpSpPr>
      </xdr:nvGrpSpPr>
      <xdr:grpSpPr>
        <a:xfrm>
          <a:off x="76200" y="5591175"/>
          <a:ext cx="3771900" cy="2857500"/>
          <a:chOff x="71" y="574"/>
          <a:chExt cx="347" cy="300"/>
        </a:xfrm>
        <a:solidFill>
          <a:srgbClr val="FFFFFF"/>
        </a:solidFill>
      </xdr:grpSpPr>
      <xdr:graphicFrame>
        <xdr:nvGraphicFramePr>
          <xdr:cNvPr id="2" name="Chart 1"/>
          <xdr:cNvGraphicFramePr/>
        </xdr:nvGraphicFramePr>
        <xdr:xfrm>
          <a:off x="71" y="574"/>
          <a:ext cx="347" cy="286"/>
        </xdr:xfrm>
        <a:graphic>
          <a:graphicData uri="http://schemas.openxmlformats.org/drawingml/2006/chart">
            <c:chart xmlns:c="http://schemas.openxmlformats.org/drawingml/2006/chart" r:id="rId1"/>
          </a:graphicData>
        </a:graphic>
      </xdr:graphicFrame>
      <xdr:sp fLocksText="0">
        <xdr:nvSpPr>
          <xdr:cNvPr id="3" name="Text Box 2"/>
          <xdr:cNvSpPr txBox="1">
            <a:spLocks noChangeArrowheads="1"/>
          </xdr:cNvSpPr>
        </xdr:nvSpPr>
        <xdr:spPr>
          <a:xfrm>
            <a:off x="82" y="578"/>
            <a:ext cx="48" cy="55"/>
          </a:xfrm>
          <a:prstGeom prst="rect">
            <a:avLst/>
          </a:prstGeom>
          <a:noFill/>
          <a:ln w="9525" cmpd="sng">
            <a:noFill/>
          </a:ln>
        </xdr:spPr>
        <xdr:txBody>
          <a:bodyPr vertOverflow="clip" wrap="square" lIns="54864" tIns="45720" rIns="0" bIns="0"/>
          <a:p>
            <a:pPr algn="l">
              <a:defRPr/>
            </a:pPr>
            <a:r>
              <a:rPr lang="en-US" cap="none" sz="2600" b="0" i="0" u="none" baseline="0">
                <a:solidFill>
                  <a:srgbClr val="000000"/>
                </a:solidFill>
                <a:latin typeface="Arial Cyr"/>
                <a:ea typeface="Arial Cyr"/>
                <a:cs typeface="Arial Cyr"/>
              </a:rPr>
              <a:t>М</a:t>
            </a:r>
          </a:p>
        </xdr:txBody>
      </xdr:sp>
      <xdr:sp fLocksText="0">
        <xdr:nvSpPr>
          <xdr:cNvPr id="4" name="Text Box 3"/>
          <xdr:cNvSpPr txBox="1">
            <a:spLocks noChangeArrowheads="1"/>
          </xdr:cNvSpPr>
        </xdr:nvSpPr>
        <xdr:spPr>
          <a:xfrm>
            <a:off x="358" y="808"/>
            <a:ext cx="48" cy="55"/>
          </a:xfrm>
          <a:prstGeom prst="rect">
            <a:avLst/>
          </a:prstGeom>
          <a:noFill/>
          <a:ln w="9525" cmpd="sng">
            <a:noFill/>
          </a:ln>
        </xdr:spPr>
        <xdr:txBody>
          <a:bodyPr vertOverflow="clip" wrap="square" lIns="54864" tIns="45720" rIns="0" bIns="0"/>
          <a:p>
            <a:pPr algn="l">
              <a:defRPr/>
            </a:pPr>
            <a:r>
              <a:rPr lang="en-US" cap="none" sz="2600" b="0" i="0" u="none" baseline="0">
                <a:solidFill>
                  <a:srgbClr val="000000"/>
                </a:solidFill>
                <a:latin typeface="Arial Cyr"/>
                <a:ea typeface="Arial Cyr"/>
                <a:cs typeface="Arial Cyr"/>
              </a:rPr>
              <a:t>С</a:t>
            </a:r>
          </a:p>
        </xdr:txBody>
      </xdr:sp>
      <xdr:sp fLocksText="0">
        <xdr:nvSpPr>
          <xdr:cNvPr id="5" name="Text Box 4"/>
          <xdr:cNvSpPr txBox="1">
            <a:spLocks noChangeArrowheads="1"/>
          </xdr:cNvSpPr>
        </xdr:nvSpPr>
        <xdr:spPr>
          <a:xfrm>
            <a:off x="80" y="819"/>
            <a:ext cx="48" cy="55"/>
          </a:xfrm>
          <a:prstGeom prst="rect">
            <a:avLst/>
          </a:prstGeom>
          <a:noFill/>
          <a:ln w="9525" cmpd="sng">
            <a:noFill/>
          </a:ln>
        </xdr:spPr>
        <xdr:txBody>
          <a:bodyPr vertOverflow="clip" wrap="square" lIns="54864" tIns="45720" rIns="0" bIns="0"/>
          <a:p>
            <a:pPr algn="l">
              <a:defRPr/>
            </a:pPr>
            <a:r>
              <a:rPr lang="en-US" cap="none" sz="2600" b="0" i="0" u="none" baseline="0">
                <a:solidFill>
                  <a:srgbClr val="000000"/>
                </a:solidFill>
                <a:latin typeface="Arial Cyr"/>
                <a:ea typeface="Arial Cyr"/>
                <a:cs typeface="Arial Cyr"/>
              </a:rPr>
              <a:t>Ф</a:t>
            </a:r>
          </a:p>
        </xdr:txBody>
      </xdr:sp>
      <xdr:sp fLocksText="0">
        <xdr:nvSpPr>
          <xdr:cNvPr id="6" name="Text Box 5"/>
          <xdr:cNvSpPr txBox="1">
            <a:spLocks noChangeArrowheads="1"/>
          </xdr:cNvSpPr>
        </xdr:nvSpPr>
        <xdr:spPr>
          <a:xfrm>
            <a:off x="365" y="586"/>
            <a:ext cx="48" cy="55"/>
          </a:xfrm>
          <a:prstGeom prst="rect">
            <a:avLst/>
          </a:prstGeom>
          <a:noFill/>
          <a:ln w="9525" cmpd="sng">
            <a:noFill/>
          </a:ln>
        </xdr:spPr>
        <xdr:txBody>
          <a:bodyPr vertOverflow="clip" wrap="square" lIns="54864" tIns="45720" rIns="0" bIns="0"/>
          <a:p>
            <a:pPr algn="l">
              <a:defRPr/>
            </a:pPr>
            <a:r>
              <a:rPr lang="en-US" cap="none" sz="2600" b="0" i="0" u="none" baseline="0">
                <a:solidFill>
                  <a:srgbClr val="000000"/>
                </a:solidFill>
                <a:latin typeface="Arial Cyr"/>
                <a:ea typeface="Arial Cyr"/>
                <a:cs typeface="Arial Cyr"/>
              </a:rPr>
              <a:t>Х</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8"/>
  <sheetViews>
    <sheetView zoomScalePageLayoutView="0" workbookViewId="0" topLeftCell="A1">
      <selection activeCell="D12" sqref="D12"/>
    </sheetView>
  </sheetViews>
  <sheetFormatPr defaultColWidth="9.00390625" defaultRowHeight="12.75"/>
  <cols>
    <col min="1" max="1" width="3.375" style="2" customWidth="1"/>
    <col min="2" max="2" width="56.125" style="2" customWidth="1"/>
    <col min="3" max="16384" width="9.125" style="2" customWidth="1"/>
  </cols>
  <sheetData>
    <row r="1" spans="1:2" ht="15.75">
      <c r="A1" s="30" t="s">
        <v>83</v>
      </c>
      <c r="B1" s="31"/>
    </row>
    <row r="2" spans="1:2" ht="15.75">
      <c r="A2" s="26"/>
      <c r="B2" s="27"/>
    </row>
    <row r="3" spans="1:2" ht="54.75" customHeight="1">
      <c r="A3" s="26" t="s">
        <v>84</v>
      </c>
      <c r="B3" s="27" t="s">
        <v>89</v>
      </c>
    </row>
    <row r="4" spans="1:2" ht="24.75" customHeight="1">
      <c r="A4" s="26" t="s">
        <v>85</v>
      </c>
      <c r="B4" s="27" t="s">
        <v>90</v>
      </c>
    </row>
    <row r="5" spans="1:2" ht="54.75" customHeight="1">
      <c r="A5" s="26" t="s">
        <v>86</v>
      </c>
      <c r="B5" s="27" t="s">
        <v>91</v>
      </c>
    </row>
    <row r="6" spans="1:2" ht="40.5" customHeight="1">
      <c r="A6" s="26" t="s">
        <v>87</v>
      </c>
      <c r="B6" s="27" t="s">
        <v>93</v>
      </c>
    </row>
    <row r="7" spans="1:2" ht="15.75">
      <c r="A7" s="26" t="s">
        <v>88</v>
      </c>
      <c r="B7" s="27" t="s">
        <v>92</v>
      </c>
    </row>
    <row r="8" spans="1:2" ht="16.5" thickBot="1">
      <c r="A8" s="28"/>
      <c r="B8" s="29"/>
    </row>
  </sheetData>
  <sheetProtection/>
  <mergeCells count="1">
    <mergeCell ref="A1:B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
    <tabColor indexed="13"/>
  </sheetPr>
  <dimension ref="A1:BQ104"/>
  <sheetViews>
    <sheetView zoomScalePageLayoutView="0" workbookViewId="0" topLeftCell="A1">
      <pane xSplit="3" ySplit="1" topLeftCell="AJ2" activePane="bottomRight" state="frozen"/>
      <selection pane="topLeft" activeCell="A1" sqref="A1"/>
      <selection pane="topRight" activeCell="D1" sqref="D1"/>
      <selection pane="bottomLeft" activeCell="A2" sqref="A2"/>
      <selection pane="bottomRight" activeCell="BI2" sqref="BI2"/>
    </sheetView>
  </sheetViews>
  <sheetFormatPr defaultColWidth="9.00390625" defaultRowHeight="12.75"/>
  <cols>
    <col min="1" max="1" width="4.00390625" style="0" customWidth="1"/>
    <col min="2" max="2" width="22.625" style="0" customWidth="1"/>
    <col min="3" max="3" width="5.375" style="0" customWidth="1"/>
    <col min="4" max="63" width="3.625" style="0" customWidth="1"/>
  </cols>
  <sheetData>
    <row r="1" spans="1:68" ht="12.75">
      <c r="A1" s="23" t="s">
        <v>15</v>
      </c>
      <c r="B1" s="23" t="s">
        <v>16</v>
      </c>
      <c r="C1" s="23" t="s">
        <v>17</v>
      </c>
      <c r="D1" s="24">
        <v>1</v>
      </c>
      <c r="E1" s="24">
        <v>2</v>
      </c>
      <c r="F1" s="24">
        <v>3</v>
      </c>
      <c r="G1" s="24">
        <v>4</v>
      </c>
      <c r="H1" s="24">
        <v>5</v>
      </c>
      <c r="I1" s="24">
        <v>6</v>
      </c>
      <c r="J1" s="24">
        <v>7</v>
      </c>
      <c r="K1" s="24">
        <v>8</v>
      </c>
      <c r="L1" s="24">
        <v>9</v>
      </c>
      <c r="M1" s="24">
        <v>10</v>
      </c>
      <c r="N1" s="24">
        <v>11</v>
      </c>
      <c r="O1" s="24">
        <v>12</v>
      </c>
      <c r="P1" s="24">
        <v>13</v>
      </c>
      <c r="Q1" s="24">
        <v>14</v>
      </c>
      <c r="R1" s="24">
        <v>15</v>
      </c>
      <c r="S1" s="24">
        <v>16</v>
      </c>
      <c r="T1" s="24">
        <v>17</v>
      </c>
      <c r="U1" s="24">
        <v>18</v>
      </c>
      <c r="V1" s="24">
        <v>19</v>
      </c>
      <c r="W1" s="24">
        <v>20</v>
      </c>
      <c r="X1" s="24">
        <v>21</v>
      </c>
      <c r="Y1" s="24">
        <v>22</v>
      </c>
      <c r="Z1" s="24">
        <v>23</v>
      </c>
      <c r="AA1" s="24">
        <v>24</v>
      </c>
      <c r="AB1" s="24">
        <v>25</v>
      </c>
      <c r="AC1" s="24">
        <v>26</v>
      </c>
      <c r="AD1" s="24">
        <v>27</v>
      </c>
      <c r="AE1" s="24">
        <v>28</v>
      </c>
      <c r="AF1" s="24">
        <v>29</v>
      </c>
      <c r="AG1" s="24">
        <v>30</v>
      </c>
      <c r="AH1" s="24">
        <v>31</v>
      </c>
      <c r="AI1" s="24">
        <v>32</v>
      </c>
      <c r="AJ1" s="24">
        <v>33</v>
      </c>
      <c r="AK1" s="24">
        <v>34</v>
      </c>
      <c r="AL1" s="24">
        <v>35</v>
      </c>
      <c r="AM1" s="24">
        <v>36</v>
      </c>
      <c r="AN1" s="24">
        <v>37</v>
      </c>
      <c r="AO1" s="24">
        <v>38</v>
      </c>
      <c r="AP1" s="24">
        <v>39</v>
      </c>
      <c r="AQ1" s="24">
        <v>40</v>
      </c>
      <c r="AR1" s="24">
        <v>41</v>
      </c>
      <c r="AS1" s="24">
        <v>42</v>
      </c>
      <c r="AT1" s="24">
        <v>43</v>
      </c>
      <c r="AU1" s="24">
        <v>44</v>
      </c>
      <c r="AV1" s="24">
        <v>45</v>
      </c>
      <c r="AW1" s="24">
        <v>46</v>
      </c>
      <c r="AX1" s="24">
        <v>47</v>
      </c>
      <c r="AY1" s="24">
        <v>48</v>
      </c>
      <c r="AZ1" s="24">
        <v>49</v>
      </c>
      <c r="BA1" s="24">
        <v>50</v>
      </c>
      <c r="BB1" s="24">
        <v>51</v>
      </c>
      <c r="BC1" s="24">
        <v>52</v>
      </c>
      <c r="BD1" s="24">
        <v>53</v>
      </c>
      <c r="BE1" s="24">
        <v>54</v>
      </c>
      <c r="BF1" s="24">
        <v>55</v>
      </c>
      <c r="BG1" s="24">
        <v>56</v>
      </c>
      <c r="BH1" s="24">
        <v>57</v>
      </c>
      <c r="BI1" s="24">
        <v>58</v>
      </c>
      <c r="BJ1" s="24">
        <v>59</v>
      </c>
      <c r="BK1" s="24">
        <v>60</v>
      </c>
      <c r="BL1" s="23" t="s">
        <v>18</v>
      </c>
      <c r="BM1" s="23" t="s">
        <v>19</v>
      </c>
      <c r="BN1" s="23" t="b">
        <v>0</v>
      </c>
      <c r="BO1" s="23" t="s">
        <v>20</v>
      </c>
      <c r="BP1" s="23" t="s">
        <v>21</v>
      </c>
    </row>
    <row r="2" spans="1:68" ht="12.75">
      <c r="A2" s="16">
        <v>1</v>
      </c>
      <c r="B2" s="20" t="s">
        <v>94</v>
      </c>
      <c r="C2" s="21">
        <v>9</v>
      </c>
      <c r="D2" s="25">
        <v>1</v>
      </c>
      <c r="E2" s="25">
        <v>0</v>
      </c>
      <c r="F2" s="25">
        <v>1</v>
      </c>
      <c r="G2" s="25">
        <v>0</v>
      </c>
      <c r="H2" s="25">
        <v>1</v>
      </c>
      <c r="I2" s="25">
        <v>1</v>
      </c>
      <c r="J2" s="25">
        <v>1</v>
      </c>
      <c r="K2" s="25">
        <v>0</v>
      </c>
      <c r="L2" s="25">
        <v>0</v>
      </c>
      <c r="M2" s="25">
        <v>0</v>
      </c>
      <c r="N2" s="25">
        <v>1</v>
      </c>
      <c r="O2" s="25">
        <v>1</v>
      </c>
      <c r="P2" s="25">
        <v>1</v>
      </c>
      <c r="Q2" s="25">
        <v>1</v>
      </c>
      <c r="R2" s="25">
        <v>0</v>
      </c>
      <c r="S2" s="25">
        <v>0</v>
      </c>
      <c r="T2" s="25">
        <v>1</v>
      </c>
      <c r="U2" s="25">
        <v>0</v>
      </c>
      <c r="V2" s="25">
        <v>1</v>
      </c>
      <c r="W2" s="25">
        <v>1</v>
      </c>
      <c r="X2" s="25">
        <v>1</v>
      </c>
      <c r="Y2" s="25">
        <v>0</v>
      </c>
      <c r="Z2" s="25">
        <v>1</v>
      </c>
      <c r="AA2" s="25">
        <v>0</v>
      </c>
      <c r="AB2" s="25">
        <v>1</v>
      </c>
      <c r="AC2" s="25">
        <v>0</v>
      </c>
      <c r="AD2" s="25">
        <v>1</v>
      </c>
      <c r="AE2" s="25">
        <v>1</v>
      </c>
      <c r="AF2" s="25">
        <v>1</v>
      </c>
      <c r="AG2" s="25">
        <v>0</v>
      </c>
      <c r="AH2" s="25">
        <v>1</v>
      </c>
      <c r="AI2" s="25">
        <v>0</v>
      </c>
      <c r="AJ2" s="25">
        <v>1</v>
      </c>
      <c r="AK2" s="25">
        <v>1</v>
      </c>
      <c r="AL2" s="25">
        <v>1</v>
      </c>
      <c r="AM2" s="25">
        <v>0</v>
      </c>
      <c r="AN2" s="25">
        <v>0</v>
      </c>
      <c r="AO2" s="25">
        <v>0</v>
      </c>
      <c r="AP2" s="25">
        <v>0</v>
      </c>
      <c r="AQ2" s="25">
        <v>1</v>
      </c>
      <c r="AR2" s="25">
        <v>0</v>
      </c>
      <c r="AS2" s="25">
        <v>0</v>
      </c>
      <c r="AT2" s="25">
        <v>0</v>
      </c>
      <c r="AU2" s="25">
        <v>0</v>
      </c>
      <c r="AV2" s="25">
        <v>0</v>
      </c>
      <c r="AW2" s="25">
        <v>1</v>
      </c>
      <c r="AX2" s="25">
        <v>0</v>
      </c>
      <c r="AY2" s="25">
        <v>1</v>
      </c>
      <c r="AZ2" s="25">
        <v>1</v>
      </c>
      <c r="BA2" s="25">
        <v>1</v>
      </c>
      <c r="BB2" s="25">
        <v>0</v>
      </c>
      <c r="BC2" s="25">
        <v>0</v>
      </c>
      <c r="BD2" s="25">
        <v>0</v>
      </c>
      <c r="BE2" s="25">
        <v>0</v>
      </c>
      <c r="BF2" s="25">
        <v>1</v>
      </c>
      <c r="BG2" s="25">
        <v>0</v>
      </c>
      <c r="BH2" s="25">
        <v>0</v>
      </c>
      <c r="BI2" s="25"/>
      <c r="BJ2" s="25"/>
      <c r="BK2" s="25"/>
      <c r="BL2" s="16">
        <f aca="true" t="shared" si="0" ref="BL2:BL35">D2+F2+L2+N2+Q2+T2+V2+Y2+AB2+AD2+AG2+AL2+AO2+AR2+AT2+AW2+AZ2+BD2+BH2+(5-I2-AJ2-BB2-BF2-BJ2)</f>
        <v>13</v>
      </c>
      <c r="BM2" s="16">
        <f aca="true" t="shared" si="1" ref="BM2:BM35">E2+H2+J2+M2+P2+R2+U2+X2+Z2+AC2+AF2+AH2+AK2+AN2+AP2+AS2+AV2+AX2+BA2+BC2+BE2+BG2+BI2+BK2</f>
        <v>9</v>
      </c>
      <c r="BN2" s="16">
        <f aca="true" t="shared" si="2" ref="BN2:BN35">K2+S2+AA2+AE2+AM2+AU2+(6-G2-O2-W2-AI2-AQ2-AY2)</f>
        <v>3</v>
      </c>
      <c r="BO2" s="16">
        <f aca="true" t="shared" si="3" ref="BO2:BO35">ROUNDUP(BL2/4,0)</f>
        <v>4</v>
      </c>
      <c r="BP2" s="16">
        <f aca="true" t="shared" si="4" ref="BP2:BP35">ROUNDUP(BM2/4,0)</f>
        <v>3</v>
      </c>
    </row>
    <row r="3" spans="1:68" ht="12.75">
      <c r="A3" s="16">
        <v>2</v>
      </c>
      <c r="B3" s="20"/>
      <c r="C3" s="21"/>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16">
        <f t="shared" si="0"/>
        <v>5</v>
      </c>
      <c r="BM3" s="16">
        <f t="shared" si="1"/>
        <v>0</v>
      </c>
      <c r="BN3" s="16">
        <f t="shared" si="2"/>
        <v>6</v>
      </c>
      <c r="BO3" s="16">
        <f t="shared" si="3"/>
        <v>2</v>
      </c>
      <c r="BP3" s="16">
        <f t="shared" si="4"/>
        <v>0</v>
      </c>
    </row>
    <row r="4" spans="1:69" ht="12.75">
      <c r="A4" s="16">
        <v>3</v>
      </c>
      <c r="B4" s="20"/>
      <c r="C4" s="21"/>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16">
        <f t="shared" si="0"/>
        <v>5</v>
      </c>
      <c r="BM4" s="16">
        <f t="shared" si="1"/>
        <v>0</v>
      </c>
      <c r="BN4" s="16">
        <f t="shared" si="2"/>
        <v>6</v>
      </c>
      <c r="BO4" s="16">
        <f t="shared" si="3"/>
        <v>2</v>
      </c>
      <c r="BP4" s="16">
        <f t="shared" si="4"/>
        <v>0</v>
      </c>
      <c r="BQ4" s="17"/>
    </row>
    <row r="5" spans="1:68" ht="12.75">
      <c r="A5" s="16">
        <v>4</v>
      </c>
      <c r="B5" s="20"/>
      <c r="C5" s="21"/>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16">
        <f t="shared" si="0"/>
        <v>5</v>
      </c>
      <c r="BM5" s="16">
        <f t="shared" si="1"/>
        <v>0</v>
      </c>
      <c r="BN5" s="16">
        <f t="shared" si="2"/>
        <v>6</v>
      </c>
      <c r="BO5" s="16">
        <f t="shared" si="3"/>
        <v>2</v>
      </c>
      <c r="BP5" s="16">
        <f t="shared" si="4"/>
        <v>0</v>
      </c>
    </row>
    <row r="6" spans="1:68" ht="12.75">
      <c r="A6" s="16">
        <v>5</v>
      </c>
      <c r="B6" s="20"/>
      <c r="C6" s="21"/>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16">
        <f t="shared" si="0"/>
        <v>5</v>
      </c>
      <c r="BM6" s="16">
        <f t="shared" si="1"/>
        <v>0</v>
      </c>
      <c r="BN6" s="16">
        <f t="shared" si="2"/>
        <v>6</v>
      </c>
      <c r="BO6" s="16">
        <f t="shared" si="3"/>
        <v>2</v>
      </c>
      <c r="BP6" s="16">
        <f t="shared" si="4"/>
        <v>0</v>
      </c>
    </row>
    <row r="7" spans="1:68" ht="12.75">
      <c r="A7" s="16">
        <v>6</v>
      </c>
      <c r="B7" s="20"/>
      <c r="C7" s="21"/>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16">
        <f t="shared" si="0"/>
        <v>5</v>
      </c>
      <c r="BM7" s="16">
        <f t="shared" si="1"/>
        <v>0</v>
      </c>
      <c r="BN7" s="16">
        <f t="shared" si="2"/>
        <v>6</v>
      </c>
      <c r="BO7" s="16">
        <f t="shared" si="3"/>
        <v>2</v>
      </c>
      <c r="BP7" s="16">
        <f t="shared" si="4"/>
        <v>0</v>
      </c>
    </row>
    <row r="8" spans="1:68" ht="12.75">
      <c r="A8" s="16">
        <v>7</v>
      </c>
      <c r="B8" s="20"/>
      <c r="C8" s="21"/>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16">
        <f t="shared" si="0"/>
        <v>5</v>
      </c>
      <c r="BM8" s="16">
        <f t="shared" si="1"/>
        <v>0</v>
      </c>
      <c r="BN8" s="16">
        <f t="shared" si="2"/>
        <v>6</v>
      </c>
      <c r="BO8" s="16">
        <f t="shared" si="3"/>
        <v>2</v>
      </c>
      <c r="BP8" s="16">
        <f t="shared" si="4"/>
        <v>0</v>
      </c>
    </row>
    <row r="9" spans="1:68" ht="12.75">
      <c r="A9" s="16">
        <v>8</v>
      </c>
      <c r="B9" s="20"/>
      <c r="C9" s="21"/>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6">
        <f t="shared" si="0"/>
        <v>5</v>
      </c>
      <c r="BM9" s="16">
        <f t="shared" si="1"/>
        <v>0</v>
      </c>
      <c r="BN9" s="16">
        <f t="shared" si="2"/>
        <v>6</v>
      </c>
      <c r="BO9" s="16">
        <f t="shared" si="3"/>
        <v>2</v>
      </c>
      <c r="BP9" s="16">
        <f t="shared" si="4"/>
        <v>0</v>
      </c>
    </row>
    <row r="10" spans="1:68" ht="12.75">
      <c r="A10" s="16">
        <v>9</v>
      </c>
      <c r="B10" s="20"/>
      <c r="C10" s="21"/>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16">
        <f t="shared" si="0"/>
        <v>5</v>
      </c>
      <c r="BM10" s="16">
        <f t="shared" si="1"/>
        <v>0</v>
      </c>
      <c r="BN10" s="16">
        <f t="shared" si="2"/>
        <v>6</v>
      </c>
      <c r="BO10" s="16">
        <f t="shared" si="3"/>
        <v>2</v>
      </c>
      <c r="BP10" s="16">
        <f t="shared" si="4"/>
        <v>0</v>
      </c>
    </row>
    <row r="11" spans="1:68" ht="12.75">
      <c r="A11" s="16">
        <v>10</v>
      </c>
      <c r="B11" s="20"/>
      <c r="C11" s="21"/>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16">
        <f t="shared" si="0"/>
        <v>5</v>
      </c>
      <c r="BM11" s="16">
        <f t="shared" si="1"/>
        <v>0</v>
      </c>
      <c r="BN11" s="16">
        <f t="shared" si="2"/>
        <v>6</v>
      </c>
      <c r="BO11" s="16">
        <f t="shared" si="3"/>
        <v>2</v>
      </c>
      <c r="BP11" s="16">
        <f t="shared" si="4"/>
        <v>0</v>
      </c>
    </row>
    <row r="12" spans="1:68" ht="12.75">
      <c r="A12" s="16">
        <v>11</v>
      </c>
      <c r="B12" s="20"/>
      <c r="C12" s="21"/>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16">
        <f t="shared" si="0"/>
        <v>5</v>
      </c>
      <c r="BM12" s="16">
        <f t="shared" si="1"/>
        <v>0</v>
      </c>
      <c r="BN12" s="16">
        <f t="shared" si="2"/>
        <v>6</v>
      </c>
      <c r="BO12" s="16">
        <f t="shared" si="3"/>
        <v>2</v>
      </c>
      <c r="BP12" s="16">
        <f t="shared" si="4"/>
        <v>0</v>
      </c>
    </row>
    <row r="13" spans="1:68" ht="12.75">
      <c r="A13" s="16">
        <v>12</v>
      </c>
      <c r="B13" s="20"/>
      <c r="C13" s="21"/>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16">
        <f t="shared" si="0"/>
        <v>5</v>
      </c>
      <c r="BM13" s="16">
        <f t="shared" si="1"/>
        <v>0</v>
      </c>
      <c r="BN13" s="16">
        <f t="shared" si="2"/>
        <v>6</v>
      </c>
      <c r="BO13" s="16">
        <f t="shared" si="3"/>
        <v>2</v>
      </c>
      <c r="BP13" s="16">
        <f t="shared" si="4"/>
        <v>0</v>
      </c>
    </row>
    <row r="14" spans="1:68" ht="12.75">
      <c r="A14" s="16">
        <v>13</v>
      </c>
      <c r="B14" s="20"/>
      <c r="C14" s="21"/>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16">
        <f t="shared" si="0"/>
        <v>5</v>
      </c>
      <c r="BM14" s="16">
        <f t="shared" si="1"/>
        <v>0</v>
      </c>
      <c r="BN14" s="16">
        <f t="shared" si="2"/>
        <v>6</v>
      </c>
      <c r="BO14" s="16">
        <f t="shared" si="3"/>
        <v>2</v>
      </c>
      <c r="BP14" s="16">
        <f t="shared" si="4"/>
        <v>0</v>
      </c>
    </row>
    <row r="15" spans="1:68" ht="12.75">
      <c r="A15" s="16">
        <v>14</v>
      </c>
      <c r="B15" s="20"/>
      <c r="C15" s="21"/>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16">
        <f t="shared" si="0"/>
        <v>5</v>
      </c>
      <c r="BM15" s="16">
        <f t="shared" si="1"/>
        <v>0</v>
      </c>
      <c r="BN15" s="16">
        <f t="shared" si="2"/>
        <v>6</v>
      </c>
      <c r="BO15" s="16">
        <f t="shared" si="3"/>
        <v>2</v>
      </c>
      <c r="BP15" s="16">
        <f t="shared" si="4"/>
        <v>0</v>
      </c>
    </row>
    <row r="16" spans="1:68" ht="12.75">
      <c r="A16" s="16">
        <v>15</v>
      </c>
      <c r="B16" s="20"/>
      <c r="C16" s="21"/>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16">
        <f t="shared" si="0"/>
        <v>5</v>
      </c>
      <c r="BM16" s="16">
        <f t="shared" si="1"/>
        <v>0</v>
      </c>
      <c r="BN16" s="16">
        <f t="shared" si="2"/>
        <v>6</v>
      </c>
      <c r="BO16" s="16">
        <f t="shared" si="3"/>
        <v>2</v>
      </c>
      <c r="BP16" s="16">
        <f t="shared" si="4"/>
        <v>0</v>
      </c>
    </row>
    <row r="17" spans="1:68" ht="12.75">
      <c r="A17" s="16">
        <v>16</v>
      </c>
      <c r="B17" s="20"/>
      <c r="C17" s="21"/>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16">
        <f t="shared" si="0"/>
        <v>5</v>
      </c>
      <c r="BM17" s="16">
        <f t="shared" si="1"/>
        <v>0</v>
      </c>
      <c r="BN17" s="16">
        <f t="shared" si="2"/>
        <v>6</v>
      </c>
      <c r="BO17" s="16">
        <f t="shared" si="3"/>
        <v>2</v>
      </c>
      <c r="BP17" s="16">
        <f t="shared" si="4"/>
        <v>0</v>
      </c>
    </row>
    <row r="18" spans="1:68" ht="12.75">
      <c r="A18" s="16">
        <v>17</v>
      </c>
      <c r="B18" s="20"/>
      <c r="C18" s="21"/>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16">
        <f t="shared" si="0"/>
        <v>5</v>
      </c>
      <c r="BM18" s="16">
        <f t="shared" si="1"/>
        <v>0</v>
      </c>
      <c r="BN18" s="16">
        <f t="shared" si="2"/>
        <v>6</v>
      </c>
      <c r="BO18" s="16">
        <f t="shared" si="3"/>
        <v>2</v>
      </c>
      <c r="BP18" s="16">
        <f t="shared" si="4"/>
        <v>0</v>
      </c>
    </row>
    <row r="19" spans="1:68" ht="12.75">
      <c r="A19" s="16">
        <v>18</v>
      </c>
      <c r="B19" s="20"/>
      <c r="C19" s="21"/>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16">
        <f t="shared" si="0"/>
        <v>5</v>
      </c>
      <c r="BM19" s="16">
        <f t="shared" si="1"/>
        <v>0</v>
      </c>
      <c r="BN19" s="16">
        <f t="shared" si="2"/>
        <v>6</v>
      </c>
      <c r="BO19" s="16">
        <f t="shared" si="3"/>
        <v>2</v>
      </c>
      <c r="BP19" s="16">
        <f t="shared" si="4"/>
        <v>0</v>
      </c>
    </row>
    <row r="20" spans="1:68" ht="12.75">
      <c r="A20" s="16">
        <v>19</v>
      </c>
      <c r="B20" s="20"/>
      <c r="C20" s="21"/>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16">
        <f t="shared" si="0"/>
        <v>5</v>
      </c>
      <c r="BM20" s="16">
        <f t="shared" si="1"/>
        <v>0</v>
      </c>
      <c r="BN20" s="16">
        <f t="shared" si="2"/>
        <v>6</v>
      </c>
      <c r="BO20" s="16">
        <f t="shared" si="3"/>
        <v>2</v>
      </c>
      <c r="BP20" s="16">
        <f t="shared" si="4"/>
        <v>0</v>
      </c>
    </row>
    <row r="21" spans="1:68" ht="12.75">
      <c r="A21" s="16">
        <v>20</v>
      </c>
      <c r="B21" s="20"/>
      <c r="C21" s="21"/>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16">
        <f t="shared" si="0"/>
        <v>5</v>
      </c>
      <c r="BM21" s="16">
        <f t="shared" si="1"/>
        <v>0</v>
      </c>
      <c r="BN21" s="16">
        <f t="shared" si="2"/>
        <v>6</v>
      </c>
      <c r="BO21" s="16">
        <f t="shared" si="3"/>
        <v>2</v>
      </c>
      <c r="BP21" s="16">
        <f t="shared" si="4"/>
        <v>0</v>
      </c>
    </row>
    <row r="22" spans="1:68" ht="12.75">
      <c r="A22" s="16">
        <v>21</v>
      </c>
      <c r="B22" s="20"/>
      <c r="C22" s="21"/>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16">
        <f t="shared" si="0"/>
        <v>5</v>
      </c>
      <c r="BM22" s="16">
        <f t="shared" si="1"/>
        <v>0</v>
      </c>
      <c r="BN22" s="16">
        <f t="shared" si="2"/>
        <v>6</v>
      </c>
      <c r="BO22" s="16">
        <f t="shared" si="3"/>
        <v>2</v>
      </c>
      <c r="BP22" s="16">
        <f t="shared" si="4"/>
        <v>0</v>
      </c>
    </row>
    <row r="23" spans="1:68" ht="12.75">
      <c r="A23" s="16">
        <v>22</v>
      </c>
      <c r="B23" s="20"/>
      <c r="C23" s="21"/>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16">
        <f t="shared" si="0"/>
        <v>5</v>
      </c>
      <c r="BM23" s="16">
        <f t="shared" si="1"/>
        <v>0</v>
      </c>
      <c r="BN23" s="16">
        <f t="shared" si="2"/>
        <v>6</v>
      </c>
      <c r="BO23" s="16">
        <f t="shared" si="3"/>
        <v>2</v>
      </c>
      <c r="BP23" s="16">
        <f t="shared" si="4"/>
        <v>0</v>
      </c>
    </row>
    <row r="24" spans="1:68" ht="12.75">
      <c r="A24" s="16">
        <v>23</v>
      </c>
      <c r="B24" s="20"/>
      <c r="C24" s="21"/>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16">
        <f t="shared" si="0"/>
        <v>5</v>
      </c>
      <c r="BM24" s="16">
        <f t="shared" si="1"/>
        <v>0</v>
      </c>
      <c r="BN24" s="16">
        <f t="shared" si="2"/>
        <v>6</v>
      </c>
      <c r="BO24" s="16">
        <f t="shared" si="3"/>
        <v>2</v>
      </c>
      <c r="BP24" s="16">
        <f t="shared" si="4"/>
        <v>0</v>
      </c>
    </row>
    <row r="25" spans="1:68" ht="12.75">
      <c r="A25" s="16">
        <v>24</v>
      </c>
      <c r="B25" s="20"/>
      <c r="C25" s="21"/>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16">
        <f t="shared" si="0"/>
        <v>5</v>
      </c>
      <c r="BM25" s="16">
        <f t="shared" si="1"/>
        <v>0</v>
      </c>
      <c r="BN25" s="16">
        <f t="shared" si="2"/>
        <v>6</v>
      </c>
      <c r="BO25" s="16">
        <f t="shared" si="3"/>
        <v>2</v>
      </c>
      <c r="BP25" s="16">
        <f t="shared" si="4"/>
        <v>0</v>
      </c>
    </row>
    <row r="26" spans="1:68" ht="12.75">
      <c r="A26" s="16">
        <v>25</v>
      </c>
      <c r="B26" s="20"/>
      <c r="C26" s="21"/>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16">
        <f t="shared" si="0"/>
        <v>5</v>
      </c>
      <c r="BM26" s="16">
        <f t="shared" si="1"/>
        <v>0</v>
      </c>
      <c r="BN26" s="16">
        <f t="shared" si="2"/>
        <v>6</v>
      </c>
      <c r="BO26" s="16">
        <f t="shared" si="3"/>
        <v>2</v>
      </c>
      <c r="BP26" s="16">
        <f t="shared" si="4"/>
        <v>0</v>
      </c>
    </row>
    <row r="27" spans="1:68" ht="12.75">
      <c r="A27" s="16">
        <v>26</v>
      </c>
      <c r="B27" s="20"/>
      <c r="C27" s="21"/>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16">
        <f t="shared" si="0"/>
        <v>5</v>
      </c>
      <c r="BM27" s="16">
        <f t="shared" si="1"/>
        <v>0</v>
      </c>
      <c r="BN27" s="16">
        <f t="shared" si="2"/>
        <v>6</v>
      </c>
      <c r="BO27" s="16">
        <f t="shared" si="3"/>
        <v>2</v>
      </c>
      <c r="BP27" s="16">
        <f t="shared" si="4"/>
        <v>0</v>
      </c>
    </row>
    <row r="28" spans="1:68" ht="12.75">
      <c r="A28" s="16">
        <v>27</v>
      </c>
      <c r="B28" s="20"/>
      <c r="C28" s="21"/>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16">
        <f t="shared" si="0"/>
        <v>5</v>
      </c>
      <c r="BM28" s="16">
        <f t="shared" si="1"/>
        <v>0</v>
      </c>
      <c r="BN28" s="16">
        <f t="shared" si="2"/>
        <v>6</v>
      </c>
      <c r="BO28" s="16">
        <f t="shared" si="3"/>
        <v>2</v>
      </c>
      <c r="BP28" s="16">
        <f t="shared" si="4"/>
        <v>0</v>
      </c>
    </row>
    <row r="29" spans="1:68" ht="12.75">
      <c r="A29" s="16">
        <v>28</v>
      </c>
      <c r="B29" s="20"/>
      <c r="C29" s="21"/>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16">
        <f t="shared" si="0"/>
        <v>5</v>
      </c>
      <c r="BM29" s="16">
        <f t="shared" si="1"/>
        <v>0</v>
      </c>
      <c r="BN29" s="16">
        <f t="shared" si="2"/>
        <v>6</v>
      </c>
      <c r="BO29" s="16">
        <f t="shared" si="3"/>
        <v>2</v>
      </c>
      <c r="BP29" s="16">
        <f t="shared" si="4"/>
        <v>0</v>
      </c>
    </row>
    <row r="30" spans="1:68" ht="12.75">
      <c r="A30" s="16">
        <v>29</v>
      </c>
      <c r="B30" s="20"/>
      <c r="C30" s="21"/>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16">
        <f t="shared" si="0"/>
        <v>5</v>
      </c>
      <c r="BM30" s="16">
        <f t="shared" si="1"/>
        <v>0</v>
      </c>
      <c r="BN30" s="16">
        <f t="shared" si="2"/>
        <v>6</v>
      </c>
      <c r="BO30" s="16">
        <f t="shared" si="3"/>
        <v>2</v>
      </c>
      <c r="BP30" s="16">
        <f t="shared" si="4"/>
        <v>0</v>
      </c>
    </row>
    <row r="31" spans="1:68" ht="12.75">
      <c r="A31" s="16">
        <v>30</v>
      </c>
      <c r="B31" s="20"/>
      <c r="C31" s="21"/>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16">
        <f t="shared" si="0"/>
        <v>5</v>
      </c>
      <c r="BM31" s="16">
        <f t="shared" si="1"/>
        <v>0</v>
      </c>
      <c r="BN31" s="16">
        <f t="shared" si="2"/>
        <v>6</v>
      </c>
      <c r="BO31" s="16">
        <f t="shared" si="3"/>
        <v>2</v>
      </c>
      <c r="BP31" s="16">
        <f t="shared" si="4"/>
        <v>0</v>
      </c>
    </row>
    <row r="32" spans="1:68" ht="12.75">
      <c r="A32" s="16">
        <v>31</v>
      </c>
      <c r="B32" s="20"/>
      <c r="C32" s="21"/>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16">
        <f t="shared" si="0"/>
        <v>5</v>
      </c>
      <c r="BM32" s="16">
        <f t="shared" si="1"/>
        <v>0</v>
      </c>
      <c r="BN32" s="16">
        <f t="shared" si="2"/>
        <v>6</v>
      </c>
      <c r="BO32" s="16">
        <f t="shared" si="3"/>
        <v>2</v>
      </c>
      <c r="BP32" s="16">
        <f t="shared" si="4"/>
        <v>0</v>
      </c>
    </row>
    <row r="33" spans="1:68" ht="12.75">
      <c r="A33" s="16">
        <v>32</v>
      </c>
      <c r="B33" s="20"/>
      <c r="C33" s="21"/>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16">
        <f t="shared" si="0"/>
        <v>5</v>
      </c>
      <c r="BM33" s="16">
        <f t="shared" si="1"/>
        <v>0</v>
      </c>
      <c r="BN33" s="16">
        <f t="shared" si="2"/>
        <v>6</v>
      </c>
      <c r="BO33" s="16">
        <f t="shared" si="3"/>
        <v>2</v>
      </c>
      <c r="BP33" s="16">
        <f t="shared" si="4"/>
        <v>0</v>
      </c>
    </row>
    <row r="34" spans="1:68" ht="12.75">
      <c r="A34" s="16">
        <v>33</v>
      </c>
      <c r="B34" s="20"/>
      <c r="C34" s="21"/>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16">
        <f t="shared" si="0"/>
        <v>5</v>
      </c>
      <c r="BM34" s="16">
        <f t="shared" si="1"/>
        <v>0</v>
      </c>
      <c r="BN34" s="16">
        <f t="shared" si="2"/>
        <v>6</v>
      </c>
      <c r="BO34" s="16">
        <f t="shared" si="3"/>
        <v>2</v>
      </c>
      <c r="BP34" s="16">
        <f t="shared" si="4"/>
        <v>0</v>
      </c>
    </row>
    <row r="35" spans="1:68" ht="12.75">
      <c r="A35" s="16">
        <v>34</v>
      </c>
      <c r="B35" s="20"/>
      <c r="C35" s="21"/>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16">
        <f t="shared" si="0"/>
        <v>5</v>
      </c>
      <c r="BM35" s="16">
        <f t="shared" si="1"/>
        <v>0</v>
      </c>
      <c r="BN35" s="16">
        <f t="shared" si="2"/>
        <v>6</v>
      </c>
      <c r="BO35" s="16">
        <f t="shared" si="3"/>
        <v>2</v>
      </c>
      <c r="BP35" s="16">
        <f t="shared" si="4"/>
        <v>0</v>
      </c>
    </row>
    <row r="36" spans="1:68" ht="12.75">
      <c r="A36" s="16">
        <v>35</v>
      </c>
      <c r="B36" s="20"/>
      <c r="C36" s="2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16"/>
      <c r="BM36" s="16"/>
      <c r="BN36" s="16"/>
      <c r="BO36" s="16"/>
      <c r="BP36" s="16"/>
    </row>
    <row r="37" spans="1:68" ht="12.75">
      <c r="A37" s="1"/>
      <c r="B37" s="4"/>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row>
    <row r="38" spans="1:68" ht="12.75">
      <c r="A38" s="1"/>
      <c r="B38" s="4"/>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row>
    <row r="39" spans="1:68" ht="12.75">
      <c r="A39" s="1"/>
      <c r="B39" s="4"/>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ht="12.75">
      <c r="A40" s="1"/>
      <c r="B40" s="4"/>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1" spans="1:68" ht="12.75">
      <c r="A41" s="1"/>
      <c r="B41" s="4"/>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row>
    <row r="42" spans="1:68" ht="12.75">
      <c r="A42" s="1"/>
      <c r="B42" s="4"/>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1:68" ht="12.75">
      <c r="A43" s="1"/>
      <c r="B43" s="4"/>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row>
    <row r="44" spans="1:68" ht="12.75">
      <c r="A44" s="1"/>
      <c r="B44" s="4"/>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ht="12.75">
      <c r="A45" s="1"/>
      <c r="B45" s="4"/>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ht="12.75">
      <c r="A46" s="1"/>
      <c r="B46" s="4"/>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1:68" ht="12.75">
      <c r="A47" s="1"/>
      <c r="B47" s="4"/>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68" ht="12.75">
      <c r="A48" s="1"/>
      <c r="B48" s="4"/>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ht="12.75">
      <c r="A49" s="1"/>
      <c r="B49" s="4"/>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ht="12.75">
      <c r="A50" s="1"/>
      <c r="B50" s="4"/>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ht="12.75">
      <c r="A51" s="1"/>
      <c r="B51" s="4"/>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ht="12.75">
      <c r="A52" s="1"/>
      <c r="B52" s="4"/>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ht="12.75">
      <c r="A53" s="1"/>
      <c r="B53" s="4"/>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row>
    <row r="54" spans="1:68" ht="12.75">
      <c r="A54" s="1"/>
      <c r="B54" s="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ht="12.75">
      <c r="A55" s="1"/>
      <c r="B55" s="4"/>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row r="56" spans="1:68" ht="12.75">
      <c r="A56" s="1"/>
      <c r="B56" s="4"/>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row>
    <row r="57" spans="1:68" ht="12.75">
      <c r="A57" s="1"/>
      <c r="B57" s="4"/>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row>
    <row r="58" spans="1:68" ht="12.75">
      <c r="A58" s="1"/>
      <c r="B58" s="4"/>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row>
    <row r="59" spans="1:68" ht="12.75">
      <c r="A59" s="1"/>
      <c r="B59" s="4"/>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row>
    <row r="60" spans="1:68" ht="12.75">
      <c r="A60" s="1"/>
      <c r="B60" s="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row>
    <row r="61" spans="1:68" ht="12.75">
      <c r="A61" s="1"/>
      <c r="B61" s="4"/>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row>
    <row r="62" spans="1:68"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row>
    <row r="63" spans="1:68"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row>
    <row r="64" spans="1:68"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row>
    <row r="65" spans="1:68"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row>
    <row r="66" spans="1:68"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row>
    <row r="67" spans="1:68"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row>
    <row r="68" spans="1:68"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row>
    <row r="69" spans="1:68"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row>
    <row r="70" spans="1:68"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row>
    <row r="71" spans="1:68"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row>
    <row r="72" spans="1:68"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row>
    <row r="73" spans="1:68"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row>
    <row r="74" spans="1:68"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row>
    <row r="75" spans="1:68"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row>
    <row r="76" spans="1:68"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row>
    <row r="77" spans="1:68"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row>
    <row r="78" spans="1:68"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row>
    <row r="79" spans="1:68"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row>
    <row r="80" spans="1:68"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row>
    <row r="81" spans="1:68"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row>
    <row r="82" spans="1:68"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row>
    <row r="83" spans="1:68"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row>
    <row r="84" spans="1:68"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row>
    <row r="85" spans="1:68"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row>
    <row r="86" spans="1:68"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row>
    <row r="87" spans="1:68"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row>
    <row r="88" spans="1:68"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row>
    <row r="89" spans="1:68"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row>
    <row r="90" spans="1:68"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row>
    <row r="91" spans="1:68"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row>
    <row r="92" spans="1:68"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row>
    <row r="93" spans="1:68"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row>
    <row r="94" spans="1:68"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row>
    <row r="95" spans="1:68"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row>
    <row r="96" spans="1:68"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row>
    <row r="97" spans="1:68"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row>
    <row r="98" spans="1:68"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row>
    <row r="99" spans="1:68"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row>
    <row r="100" spans="1:68"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row>
    <row r="101" spans="1:68"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row>
    <row r="102" spans="1:68"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row>
    <row r="103" spans="1:68"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row>
    <row r="104" spans="1:68"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2">
    <tabColor indexed="12"/>
  </sheetPr>
  <dimension ref="A1:H33"/>
  <sheetViews>
    <sheetView tabSelected="1" zoomScale="75" zoomScaleNormal="75" zoomScalePageLayoutView="0" workbookViewId="0" topLeftCell="A1">
      <selection activeCell="C35" sqref="C35"/>
    </sheetView>
  </sheetViews>
  <sheetFormatPr defaultColWidth="9.00390625" defaultRowHeight="12.75"/>
  <cols>
    <col min="1" max="1" width="16.25390625" style="0" customWidth="1"/>
    <col min="2" max="2" width="23.25390625" style="0" customWidth="1"/>
    <col min="3" max="3" width="8.875" style="0" customWidth="1"/>
    <col min="4" max="4" width="5.125" style="0" customWidth="1"/>
    <col min="5" max="5" width="7.75390625" style="0" customWidth="1"/>
    <col min="6" max="6" width="1.875" style="0" customWidth="1"/>
    <col min="7" max="7" width="13.375" style="0" customWidth="1"/>
    <col min="8" max="8" width="6.25390625" style="0" customWidth="1"/>
  </cols>
  <sheetData>
    <row r="1" spans="1:8" ht="12.75">
      <c r="A1" s="33" t="s">
        <v>95</v>
      </c>
      <c r="B1" s="33"/>
      <c r="C1" s="33"/>
      <c r="D1" s="33"/>
      <c r="E1" s="33"/>
      <c r="F1" s="33"/>
      <c r="G1" s="33"/>
      <c r="H1" s="33"/>
    </row>
    <row r="3" spans="2:4" ht="18">
      <c r="B3" s="38" t="s">
        <v>64</v>
      </c>
      <c r="C3" s="38"/>
      <c r="D3" s="19">
        <v>1</v>
      </c>
    </row>
    <row r="4" spans="1:8" ht="18">
      <c r="A4" s="39" t="s">
        <v>65</v>
      </c>
      <c r="B4" s="39"/>
      <c r="C4" s="39"/>
      <c r="D4" s="39"/>
      <c r="E4" s="39"/>
      <c r="F4" s="39"/>
      <c r="G4" s="39"/>
      <c r="H4" s="39"/>
    </row>
    <row r="7" spans="1:8" ht="16.5" customHeight="1">
      <c r="A7" s="9" t="s">
        <v>22</v>
      </c>
      <c r="B7" s="40" t="str">
        <f>INDEX(Сырые!A2:B36,D3,2)</f>
        <v>Лопатичева Екатерина</v>
      </c>
      <c r="C7" s="9" t="s">
        <v>23</v>
      </c>
      <c r="D7" s="6">
        <f>INDEX(Сырые!A2:C36,D3,3)</f>
        <v>9</v>
      </c>
      <c r="E7" s="9" t="s">
        <v>24</v>
      </c>
      <c r="F7" s="35">
        <v>41238</v>
      </c>
      <c r="G7" s="35"/>
      <c r="H7" s="35"/>
    </row>
    <row r="8" spans="1:6" ht="15.75" customHeight="1">
      <c r="A8" s="3"/>
      <c r="B8" s="40"/>
      <c r="C8" s="2"/>
      <c r="D8" s="2"/>
      <c r="E8" s="2"/>
      <c r="F8" s="2"/>
    </row>
    <row r="9" spans="1:8" ht="15.75" customHeight="1">
      <c r="A9" s="9" t="s">
        <v>77</v>
      </c>
      <c r="B9" s="7">
        <f>INDEX(Сырые!BL2:BN36,D3,1)</f>
        <v>13</v>
      </c>
      <c r="C9" s="34" t="s">
        <v>25</v>
      </c>
      <c r="D9" s="34"/>
      <c r="E9" s="7">
        <f>INDEX(Сырые!BL2:BN36,D3,2)</f>
        <v>9</v>
      </c>
      <c r="F9" s="5"/>
      <c r="G9" s="10" t="s">
        <v>68</v>
      </c>
      <c r="H9" s="8">
        <f>INDEX(Сырые!BL2:BN36,D3,3)</f>
        <v>3</v>
      </c>
    </row>
    <row r="10" spans="1:6" ht="13.5" thickBot="1">
      <c r="A10" s="3"/>
      <c r="B10" s="2"/>
      <c r="C10" s="2"/>
      <c r="D10" s="2"/>
      <c r="E10" s="2"/>
      <c r="F10" s="2"/>
    </row>
    <row r="11" spans="1:8" ht="134.25" customHeight="1" thickBot="1">
      <c r="A11" s="14" t="s">
        <v>66</v>
      </c>
      <c r="B11" s="36" t="str">
        <f>INDEX(Хар!A1:F6,INDEX(Сырые!BO2:BP36,Протокол!D3,1),INDEX(Сырые!BO2:BP36,Протокол!D3,2))</f>
        <v>Очень энергичен, жизнерадостен. «Любимец публики». Считается, что подростки такого типа счастливцы. Действительно, они часто очень одаренны, легко учатся, артистичны, малоугомляемы. Однако наличие этих качеств часто имеет негативные результаты. Подростки (и молодые люди) с детства привыкают, что им все доступно. В результате чего не учатся серьезно работать над достижением цели. Легко все бросают, часто прерывают дружбу. Поверхностны. Имеют довольно низкий социальный интеллект.</v>
      </c>
      <c r="C11" s="36"/>
      <c r="D11" s="36"/>
      <c r="E11" s="36"/>
      <c r="F11" s="36"/>
      <c r="G11" s="36"/>
      <c r="H11" s="37"/>
    </row>
    <row r="12" spans="1:6" ht="13.5" thickBot="1">
      <c r="A12" s="3"/>
      <c r="B12" s="2"/>
      <c r="C12" s="2"/>
      <c r="D12" s="2"/>
      <c r="E12" s="2"/>
      <c r="F12" s="2"/>
    </row>
    <row r="13" spans="1:8" ht="132.75" customHeight="1" thickBot="1">
      <c r="A13" s="14" t="s">
        <v>67</v>
      </c>
      <c r="B13" s="36" t="str">
        <f>INDEX(Кор!A1:F6,INDEX(Сырые!BO2:BP36,Протокол!D3,1),INDEX(Сырые!BO2:BP36,Протокол!D3,2))</f>
        <v>Требуют доброжелательно-строгого отношения. В коллективе не стоит выбирать на лидерские должности (лучше часто предлагать разовые поручения организаторского типа). Строго требовать выполнения поручения. Желательно вместе с подростком найти какую-то значимую цепь (например овладеть иностранным языком), разбить на периоды срок исполнения, расписать по времени задачи и контролировать выполнение. Это, с одной стороны, поможет добиться поставленной цели, с другой стороны - приучит к упорядоченной работе.</v>
      </c>
      <c r="C13" s="36"/>
      <c r="D13" s="36"/>
      <c r="E13" s="36"/>
      <c r="F13" s="36"/>
      <c r="G13" s="36"/>
      <c r="H13" s="37"/>
    </row>
    <row r="15" spans="4:8" ht="12.75">
      <c r="D15" s="11"/>
      <c r="E15" s="11"/>
      <c r="F15" s="11"/>
      <c r="G15" s="11"/>
      <c r="H15" s="11"/>
    </row>
    <row r="16" spans="4:8" ht="12.75">
      <c r="D16" s="22"/>
      <c r="E16" s="22"/>
      <c r="F16" s="22"/>
      <c r="G16" s="22"/>
      <c r="H16" s="22"/>
    </row>
    <row r="17" spans="4:8" ht="12.75">
      <c r="D17" s="11"/>
      <c r="E17" s="11"/>
      <c r="F17" s="11"/>
      <c r="G17" s="11"/>
      <c r="H17" s="11"/>
    </row>
    <row r="18" spans="4:8" ht="12.75">
      <c r="D18" s="22"/>
      <c r="E18" s="22"/>
      <c r="F18" s="22"/>
      <c r="G18" s="22"/>
      <c r="H18" s="22"/>
    </row>
    <row r="19" spans="4:8" ht="12.75">
      <c r="D19" s="11"/>
      <c r="E19" s="11"/>
      <c r="F19" s="11"/>
      <c r="G19" s="11"/>
      <c r="H19" s="11"/>
    </row>
    <row r="20" spans="4:8" ht="12.75">
      <c r="D20" s="22"/>
      <c r="E20" s="22"/>
      <c r="F20" s="22"/>
      <c r="G20" s="22"/>
      <c r="H20" s="22"/>
    </row>
    <row r="21" spans="4:8" ht="12.75">
      <c r="D21" s="11"/>
      <c r="E21" s="11"/>
      <c r="F21" s="11"/>
      <c r="G21" s="11"/>
      <c r="H21" s="11"/>
    </row>
    <row r="22" spans="4:8" ht="12.75">
      <c r="D22" s="22"/>
      <c r="E22" s="22"/>
      <c r="F22" s="22"/>
      <c r="G22" s="22"/>
      <c r="H22" s="22"/>
    </row>
    <row r="23" spans="4:8" ht="12.75">
      <c r="D23" s="11"/>
      <c r="E23" s="11"/>
      <c r="F23" s="11"/>
      <c r="G23" s="11"/>
      <c r="H23" s="11"/>
    </row>
    <row r="24" spans="4:8" ht="12.75">
      <c r="D24" s="22"/>
      <c r="E24" s="22"/>
      <c r="F24" s="22"/>
      <c r="G24" s="22"/>
      <c r="H24" s="22"/>
    </row>
    <row r="25" spans="4:8" ht="12.75">
      <c r="D25" s="11"/>
      <c r="E25" s="11"/>
      <c r="F25" s="11"/>
      <c r="G25" s="11"/>
      <c r="H25" s="11"/>
    </row>
    <row r="26" spans="4:8" ht="12.75">
      <c r="D26" s="22"/>
      <c r="E26" s="22"/>
      <c r="F26" s="22"/>
      <c r="G26" s="22"/>
      <c r="H26" s="22"/>
    </row>
    <row r="27" spans="4:8" ht="12.75">
      <c r="D27" s="11"/>
      <c r="E27" s="11"/>
      <c r="F27" s="11"/>
      <c r="G27" s="11"/>
      <c r="H27" s="11"/>
    </row>
    <row r="28" spans="4:8" ht="12.75">
      <c r="D28" s="22"/>
      <c r="E28" s="22"/>
      <c r="F28" s="22"/>
      <c r="G28" s="22"/>
      <c r="H28" s="22"/>
    </row>
    <row r="29" spans="4:8" ht="12.75">
      <c r="D29" s="11"/>
      <c r="E29" s="11"/>
      <c r="F29" s="11"/>
      <c r="G29" s="11"/>
      <c r="H29" s="11"/>
    </row>
    <row r="30" spans="4:8" ht="12.75">
      <c r="D30" s="22"/>
      <c r="E30" s="22"/>
      <c r="F30" s="22"/>
      <c r="G30" s="22"/>
      <c r="H30" s="22"/>
    </row>
    <row r="31" spans="4:8" ht="12.75">
      <c r="D31" s="11"/>
      <c r="E31" s="11"/>
      <c r="F31" s="11"/>
      <c r="G31" s="11"/>
      <c r="H31" s="11"/>
    </row>
    <row r="33" spans="1:5" ht="15">
      <c r="A33" s="12" t="s">
        <v>26</v>
      </c>
      <c r="B33" s="11"/>
      <c r="C33" s="32" t="s">
        <v>96</v>
      </c>
      <c r="D33" s="32"/>
      <c r="E33" s="32"/>
    </row>
  </sheetData>
  <sheetProtection password="C4E1" sheet="1" objects="1" scenarios="1"/>
  <mergeCells count="9">
    <mergeCell ref="C33:E33"/>
    <mergeCell ref="A1:H1"/>
    <mergeCell ref="C9:D9"/>
    <mergeCell ref="F7:H7"/>
    <mergeCell ref="B11:H11"/>
    <mergeCell ref="B13:H13"/>
    <mergeCell ref="B3:C3"/>
    <mergeCell ref="A4:H4"/>
    <mergeCell ref="B7:B8"/>
  </mergeCells>
  <printOptions horizontalCentered="1"/>
  <pageMargins left="1.1811023622047245" right="0.5905511811023623"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Лист3"/>
  <dimension ref="A1:F6"/>
  <sheetViews>
    <sheetView zoomScalePageLayoutView="0" workbookViewId="0" topLeftCell="B1">
      <selection activeCell="D6" sqref="D6"/>
    </sheetView>
  </sheetViews>
  <sheetFormatPr defaultColWidth="9.00390625" defaultRowHeight="12.75"/>
  <cols>
    <col min="1" max="1" width="17.00390625" style="0" customWidth="1"/>
    <col min="2" max="2" width="17.875" style="0" customWidth="1"/>
    <col min="3" max="3" width="16.375" style="0" customWidth="1"/>
    <col min="4" max="4" width="15.375" style="0" customWidth="1"/>
    <col min="5" max="5" width="17.25390625" style="0" customWidth="1"/>
    <col min="6" max="6" width="18.125" style="0" customWidth="1"/>
  </cols>
  <sheetData>
    <row r="1" spans="1:6" ht="51" customHeight="1">
      <c r="A1" s="13" t="s">
        <v>73</v>
      </c>
      <c r="B1" s="13" t="s">
        <v>28</v>
      </c>
      <c r="C1" s="13" t="s">
        <v>78</v>
      </c>
      <c r="D1" s="13" t="s">
        <v>78</v>
      </c>
      <c r="E1" s="13" t="s">
        <v>29</v>
      </c>
      <c r="F1" s="13" t="s">
        <v>30</v>
      </c>
    </row>
    <row r="2" spans="1:6" ht="31.5" customHeight="1">
      <c r="A2" s="13" t="s">
        <v>31</v>
      </c>
      <c r="B2" s="13" t="s">
        <v>32</v>
      </c>
      <c r="C2" s="13" t="s">
        <v>33</v>
      </c>
      <c r="D2" s="13" t="s">
        <v>34</v>
      </c>
      <c r="E2" s="13" t="s">
        <v>35</v>
      </c>
      <c r="F2" s="13" t="s">
        <v>74</v>
      </c>
    </row>
    <row r="3" spans="1:6" ht="36" customHeight="1">
      <c r="A3" s="13" t="s">
        <v>36</v>
      </c>
      <c r="B3" s="18" t="s">
        <v>79</v>
      </c>
      <c r="C3" s="13" t="s">
        <v>37</v>
      </c>
      <c r="D3" s="13" t="s">
        <v>38</v>
      </c>
      <c r="E3" s="13" t="s">
        <v>75</v>
      </c>
      <c r="F3" s="13" t="s">
        <v>39</v>
      </c>
    </row>
    <row r="4" spans="1:6" ht="30.75" customHeight="1">
      <c r="A4" s="13" t="s">
        <v>36</v>
      </c>
      <c r="B4" s="13" t="s">
        <v>40</v>
      </c>
      <c r="C4" s="13" t="s">
        <v>41</v>
      </c>
      <c r="D4" s="13" t="s">
        <v>42</v>
      </c>
      <c r="E4" s="13" t="s">
        <v>43</v>
      </c>
      <c r="F4" s="13" t="s">
        <v>39</v>
      </c>
    </row>
    <row r="5" spans="1:6" ht="26.25" customHeight="1">
      <c r="A5" s="13" t="s">
        <v>44</v>
      </c>
      <c r="B5" s="13" t="s">
        <v>45</v>
      </c>
      <c r="C5" s="13" t="s">
        <v>46</v>
      </c>
      <c r="D5" s="13" t="s">
        <v>47</v>
      </c>
      <c r="E5" s="13" t="s">
        <v>48</v>
      </c>
      <c r="F5" s="13" t="s">
        <v>49</v>
      </c>
    </row>
    <row r="6" spans="1:6" ht="32.25" customHeight="1">
      <c r="A6" s="13" t="s">
        <v>50</v>
      </c>
      <c r="B6" s="13" t="s">
        <v>51</v>
      </c>
      <c r="C6" s="13" t="s">
        <v>52</v>
      </c>
      <c r="D6" s="13" t="s">
        <v>52</v>
      </c>
      <c r="E6" s="13" t="s">
        <v>53</v>
      </c>
      <c r="F6" s="13" t="s">
        <v>54</v>
      </c>
    </row>
  </sheetData>
  <sheetProtection sheet="1" objects="1" scenarios="1"/>
  <printOptions/>
  <pageMargins left="0.75" right="0.75" top="1" bottom="1" header="0.5" footer="0.5"/>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sheetPr codeName="Лист4"/>
  <dimension ref="A1:F6"/>
  <sheetViews>
    <sheetView zoomScalePageLayoutView="0" workbookViewId="0" topLeftCell="A1">
      <selection activeCell="D6" sqref="D6"/>
    </sheetView>
  </sheetViews>
  <sheetFormatPr defaultColWidth="9.00390625" defaultRowHeight="12.75"/>
  <cols>
    <col min="1" max="1" width="18.75390625" style="0" customWidth="1"/>
    <col min="2" max="2" width="17.00390625" style="0" customWidth="1"/>
    <col min="3" max="3" width="16.625" style="0" customWidth="1"/>
    <col min="4" max="4" width="17.75390625" style="0" customWidth="1"/>
    <col min="5" max="5" width="19.125" style="0" customWidth="1"/>
    <col min="6" max="6" width="17.75390625" style="0" customWidth="1"/>
  </cols>
  <sheetData>
    <row r="1" spans="1:6" ht="49.5" customHeight="1">
      <c r="A1" s="15" t="s">
        <v>55</v>
      </c>
      <c r="B1" s="13" t="s">
        <v>56</v>
      </c>
      <c r="C1" s="13" t="s">
        <v>57</v>
      </c>
      <c r="D1" s="13" t="s">
        <v>57</v>
      </c>
      <c r="E1" s="13" t="s">
        <v>58</v>
      </c>
      <c r="F1" s="13" t="s">
        <v>59</v>
      </c>
    </row>
    <row r="2" spans="1:6" ht="47.25" customHeight="1">
      <c r="A2" s="13" t="s">
        <v>69</v>
      </c>
      <c r="B2" s="13" t="s">
        <v>60</v>
      </c>
      <c r="C2" s="13" t="s">
        <v>61</v>
      </c>
      <c r="D2" s="13" t="s">
        <v>62</v>
      </c>
      <c r="E2" s="13" t="s">
        <v>80</v>
      </c>
      <c r="F2" s="13" t="s">
        <v>63</v>
      </c>
    </row>
    <row r="3" spans="1:6" ht="42.75" customHeight="1">
      <c r="A3" s="13" t="s">
        <v>70</v>
      </c>
      <c r="B3" s="13" t="s">
        <v>71</v>
      </c>
      <c r="C3" s="13" t="s">
        <v>0</v>
      </c>
      <c r="D3" s="13" t="s">
        <v>1</v>
      </c>
      <c r="E3" s="13" t="s">
        <v>27</v>
      </c>
      <c r="F3" s="13" t="s">
        <v>4</v>
      </c>
    </row>
    <row r="4" spans="1:6" ht="39" customHeight="1">
      <c r="A4" s="13" t="s">
        <v>81</v>
      </c>
      <c r="B4" s="13" t="s">
        <v>76</v>
      </c>
      <c r="C4" s="13" t="s">
        <v>72</v>
      </c>
      <c r="D4" s="13" t="s">
        <v>2</v>
      </c>
      <c r="E4" s="13" t="s">
        <v>3</v>
      </c>
      <c r="F4" s="13" t="s">
        <v>4</v>
      </c>
    </row>
    <row r="5" spans="1:6" ht="37.5" customHeight="1">
      <c r="A5" s="13" t="s">
        <v>5</v>
      </c>
      <c r="B5" s="13" t="s">
        <v>6</v>
      </c>
      <c r="C5" s="13" t="s">
        <v>7</v>
      </c>
      <c r="D5" s="13" t="s">
        <v>8</v>
      </c>
      <c r="E5" s="13" t="s">
        <v>82</v>
      </c>
      <c r="F5" s="13" t="s">
        <v>9</v>
      </c>
    </row>
    <row r="6" spans="1:6" ht="42" customHeight="1">
      <c r="A6" s="15" t="s">
        <v>10</v>
      </c>
      <c r="B6" s="13" t="s">
        <v>11</v>
      </c>
      <c r="C6" s="13" t="s">
        <v>12</v>
      </c>
      <c r="D6" s="13" t="s">
        <v>12</v>
      </c>
      <c r="E6" s="13" t="s">
        <v>13</v>
      </c>
      <c r="F6" s="15" t="s">
        <v>14</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Психолог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Трошагин</dc:creator>
  <cp:keywords/>
  <dc:description/>
  <cp:lastModifiedBy>DNA7 X86</cp:lastModifiedBy>
  <cp:lastPrinted>2009-11-26T07:03:36Z</cp:lastPrinted>
  <dcterms:created xsi:type="dcterms:W3CDTF">2005-01-24T15:28:43Z</dcterms:created>
  <dcterms:modified xsi:type="dcterms:W3CDTF">2012-11-25T11:37:16Z</dcterms:modified>
  <cp:category/>
  <cp:version/>
  <cp:contentType/>
  <cp:contentStatus/>
</cp:coreProperties>
</file>