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45" windowWidth="16260" windowHeight="5835"/>
  </bookViews>
  <sheets>
    <sheet name="титульный" sheetId="5" r:id="rId1"/>
    <sheet name="Регистрация" sheetId="6" r:id="rId2"/>
    <sheet name="Кроссворд" sheetId="1" r:id="rId3"/>
    <sheet name="Результат" sheetId="4" r:id="rId4"/>
    <sheet name="Источники" sheetId="3" r:id="rId5"/>
  </sheets>
  <calcPr calcId="145621"/>
</workbook>
</file>

<file path=xl/calcChain.xml><?xml version="1.0" encoding="utf-8"?>
<calcChain xmlns="http://schemas.openxmlformats.org/spreadsheetml/2006/main">
  <c r="AM15" i="1" l="1"/>
  <c r="AM14" i="1"/>
  <c r="AM13" i="1"/>
  <c r="AM12" i="1"/>
  <c r="AM11" i="1"/>
  <c r="AM10" i="1"/>
  <c r="AM9" i="1"/>
  <c r="AM8" i="1"/>
  <c r="AM7" i="1"/>
  <c r="AM6" i="1"/>
  <c r="AM5" i="1"/>
  <c r="AM4" i="1"/>
  <c r="AM3" i="1"/>
  <c r="AM1" i="1"/>
  <c r="AM2" i="1"/>
  <c r="AM16" i="1" l="1"/>
  <c r="I9" i="4" s="1"/>
  <c r="I14" i="4" s="1"/>
</calcChain>
</file>

<file path=xl/sharedStrings.xml><?xml version="1.0" encoding="utf-8"?>
<sst xmlns="http://schemas.openxmlformats.org/spreadsheetml/2006/main" count="35" uniqueCount="34">
  <si>
    <t>По горизонтали:</t>
  </si>
  <si>
    <t>По вертикали:</t>
  </si>
  <si>
    <t>1. Математическое действие?</t>
  </si>
  <si>
    <t>4. Как называются числа ,употребляемые при счете предметов?</t>
  </si>
  <si>
    <t>5. Линия, имеющая начало и не имеющая конца?</t>
  </si>
  <si>
    <t>6. Математическое действие?</t>
  </si>
  <si>
    <t>8. Математическое действие?</t>
  </si>
  <si>
    <t>10. Единица измерения длины?</t>
  </si>
  <si>
    <t>12 Что записывается с помощью цифр?</t>
  </si>
  <si>
    <t>14. Как называется одна из сторон прямоугольника?</t>
  </si>
  <si>
    <t>1. Линия, не имеющая начала и конца?</t>
  </si>
  <si>
    <t>2. Как называются числа, записанные с помощью двух цифр?</t>
  </si>
  <si>
    <t>3. Как называется сумма длин сторон прямоугольника?</t>
  </si>
  <si>
    <t>7. Что получится, если длину умножить на ширину?</t>
  </si>
  <si>
    <t>9. Равенство, содержащее неизвестное число?</t>
  </si>
  <si>
    <t>11. Результат от деления?</t>
  </si>
  <si>
    <t>13. Самое маленькое натуральное число?</t>
  </si>
  <si>
    <t>л</t>
  </si>
  <si>
    <t>Источники:</t>
  </si>
  <si>
    <t>1.</t>
  </si>
  <si>
    <t>2.</t>
  </si>
  <si>
    <t>http://images.yandex.ru/yandsearch?p=7&amp;text=%D1%83%D1%87%D0%B5%D0%B1%D0%B0&amp;fp=7&amp;pos=219&amp;uinfo=ww-1345-wh-634-fw-1120-fh-448-pd-1&amp;rpt=simage&amp;img_url=http%3A%2F%2Fallanick.rusedu.net%2Fgallery%2F3609%2F49624-social_studies.gif</t>
  </si>
  <si>
    <t>http://www.moi-universitet.ru/do/directions/mm/exceltest/#.Uf9nAKz-vXQ во</t>
  </si>
  <si>
    <t>МКОУ "Калтукская СОШ"</t>
  </si>
  <si>
    <t>Подготовила учитель математики</t>
  </si>
  <si>
    <t>Гутенко Светлана Александровна</t>
  </si>
  <si>
    <t>Калтук, 2013г.</t>
  </si>
  <si>
    <t>Кроссворд по математике (5 класс)</t>
  </si>
  <si>
    <t>Иркутской области Братского района</t>
  </si>
  <si>
    <t>Математика</t>
  </si>
  <si>
    <t>Регистрация</t>
  </si>
  <si>
    <t>Фамилия</t>
  </si>
  <si>
    <t>Имя</t>
  </si>
  <si>
    <t>Класс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</si>
</sst>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2"/>
      <color theme="8" tint="-0.249977111117893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b/>
      <sz val="11"/>
      <color theme="3" tint="0.39997558519241921"/>
      <name val="Calibri"/>
      <family val="2"/>
      <charset val="204"/>
      <scheme val="minor"/>
    </font>
    <font>
      <b/>
      <sz val="16"/>
      <color theme="3" tint="0.39997558519241921"/>
      <name val="Calibri"/>
      <family val="2"/>
      <charset val="204"/>
      <scheme val="minor"/>
    </font>
    <font>
      <b/>
      <sz val="20"/>
      <color theme="3" tint="0.39997558519241921"/>
      <name val="Calibri"/>
      <family val="2"/>
      <charset val="204"/>
      <scheme val="minor"/>
    </font>
    <font>
      <sz val="20"/>
      <color rgb="FF000080"/>
      <name val="Cambria"/>
      <family val="1"/>
      <charset val="204"/>
    </font>
    <font>
      <sz val="20"/>
      <color theme="1"/>
      <name val="Cambria"/>
      <family val="1"/>
      <charset val="204"/>
    </font>
    <font>
      <b/>
      <sz val="20"/>
      <color theme="3" tint="0.39997558519241921"/>
      <name val="Cambria"/>
      <family val="1"/>
      <charset val="204"/>
    </font>
    <font>
      <b/>
      <sz val="16"/>
      <color theme="9" tint="-0.249977111117893"/>
      <name val="Calibri"/>
      <family val="2"/>
      <charset val="204"/>
      <scheme val="minor"/>
    </font>
    <font>
      <vertAlign val="superscript"/>
      <sz val="16"/>
      <color theme="1"/>
      <name val="Calibri"/>
      <family val="2"/>
      <charset val="204"/>
      <scheme val="minor"/>
    </font>
    <font>
      <sz val="20"/>
      <color theme="8" tint="0.79998168889431442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8" tint="-0.249977111117893"/>
      <name val="Calibri"/>
      <family val="2"/>
      <charset val="204"/>
      <scheme val="minor"/>
    </font>
    <font>
      <b/>
      <sz val="22"/>
      <color theme="8" tint="-0.249977111117893"/>
      <name val="Calibri"/>
      <family val="2"/>
      <charset val="204"/>
      <scheme val="minor"/>
    </font>
    <font>
      <b/>
      <sz val="18"/>
      <color theme="4" tint="0.79998168889431442"/>
      <name val="Calibri"/>
      <family val="2"/>
      <charset val="204"/>
      <scheme val="minor"/>
    </font>
    <font>
      <b/>
      <sz val="22"/>
      <color theme="3" tint="-0.249977111117893"/>
      <name val="Calibri"/>
      <family val="2"/>
      <charset val="204"/>
      <scheme val="minor"/>
    </font>
    <font>
      <b/>
      <sz val="16"/>
      <color theme="3" tint="-0.249977111117893"/>
      <name val="Calibri"/>
      <family val="2"/>
      <charset val="204"/>
      <scheme val="minor"/>
    </font>
    <font>
      <b/>
      <sz val="12"/>
      <color theme="3" tint="-0.249977111117893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7FFFF"/>
        <bgColor indexed="64"/>
      </patternFill>
    </fill>
    <fill>
      <patternFill patternType="gray0625">
        <fgColor auto="1"/>
        <bgColor theme="3" tint="0.39994506668294322"/>
      </patternFill>
    </fill>
    <fill>
      <patternFill patternType="gray0625">
        <bgColor theme="4" tint="0.59999389629810485"/>
      </patternFill>
    </fill>
    <fill>
      <patternFill patternType="gray0625">
        <fgColor theme="3" tint="0.39994506668294322"/>
        <bgColor theme="4" tint="0.59999389629810485"/>
      </patternFill>
    </fill>
    <fill>
      <patternFill patternType="gray0625">
        <fgColor theme="0"/>
        <bgColor theme="4" tint="0.59999389629810485"/>
      </patternFill>
    </fill>
  </fills>
  <borders count="12">
    <border>
      <left/>
      <right/>
      <top/>
      <bottom/>
      <diagonal/>
    </border>
    <border>
      <left style="double">
        <color theme="9" tint="0.39994506668294322"/>
      </left>
      <right style="double">
        <color theme="9" tint="0.39994506668294322"/>
      </right>
      <top style="double">
        <color theme="9" tint="0.39994506668294322"/>
      </top>
      <bottom style="double">
        <color theme="9" tint="0.39994506668294322"/>
      </bottom>
      <diagonal/>
    </border>
    <border>
      <left style="double">
        <color theme="4" tint="-0.24994659260841701"/>
      </left>
      <right style="double">
        <color theme="4" tint="-0.24994659260841701"/>
      </right>
      <top style="double">
        <color theme="4" tint="-0.24994659260841701"/>
      </top>
      <bottom style="double">
        <color theme="4" tint="-0.24994659260841701"/>
      </bottom>
      <diagonal/>
    </border>
    <border>
      <left style="double">
        <color theme="4" tint="-0.24994659260841701"/>
      </left>
      <right/>
      <top style="double">
        <color theme="4" tint="-0.24994659260841701"/>
      </top>
      <bottom style="double">
        <color theme="4" tint="-0.24994659260841701"/>
      </bottom>
      <diagonal/>
    </border>
    <border>
      <left/>
      <right style="double">
        <color theme="4" tint="-0.24994659260841701"/>
      </right>
      <top style="double">
        <color theme="4" tint="-0.24994659260841701"/>
      </top>
      <bottom style="double">
        <color theme="4" tint="-0.24994659260841701"/>
      </bottom>
      <diagonal/>
    </border>
    <border>
      <left/>
      <right style="slantDashDot">
        <color theme="3" tint="0.59996337778862885"/>
      </right>
      <top/>
      <bottom/>
      <diagonal/>
    </border>
    <border>
      <left style="slantDashDot">
        <color theme="3" tint="0.59996337778862885"/>
      </left>
      <right/>
      <top style="slantDashDot">
        <color theme="3" tint="0.59996337778862885"/>
      </top>
      <bottom style="slantDashDot">
        <color theme="3" tint="0.59996337778862885"/>
      </bottom>
      <diagonal/>
    </border>
    <border>
      <left/>
      <right/>
      <top style="slantDashDot">
        <color theme="3" tint="0.59996337778862885"/>
      </top>
      <bottom style="slantDashDot">
        <color theme="3" tint="0.59996337778862885"/>
      </bottom>
      <diagonal/>
    </border>
    <border>
      <left/>
      <right style="slantDashDot">
        <color theme="3" tint="0.59996337778862885"/>
      </right>
      <top style="slantDashDot">
        <color theme="3" tint="0.59996337778862885"/>
      </top>
      <bottom style="slantDashDot">
        <color theme="3" tint="0.59996337778862885"/>
      </bottom>
      <diagonal/>
    </border>
    <border>
      <left style="slantDashDot">
        <color theme="3" tint="0.59996337778862885"/>
      </left>
      <right style="thin">
        <color indexed="64"/>
      </right>
      <top style="slantDashDot">
        <color theme="3" tint="0.59996337778862885"/>
      </top>
      <bottom style="slantDashDot">
        <color theme="3" tint="0.59996337778862885"/>
      </bottom>
      <diagonal/>
    </border>
    <border>
      <left style="thin">
        <color indexed="64"/>
      </left>
      <right style="thin">
        <color indexed="64"/>
      </right>
      <top style="slantDashDot">
        <color theme="3" tint="0.59996337778862885"/>
      </top>
      <bottom style="slantDashDot">
        <color theme="3" tint="0.59996337778862885"/>
      </bottom>
      <diagonal/>
    </border>
    <border>
      <left style="thin">
        <color indexed="64"/>
      </left>
      <right style="slantDashDot">
        <color theme="3" tint="0.59996337778862885"/>
      </right>
      <top style="slantDashDot">
        <color theme="3" tint="0.59996337778862885"/>
      </top>
      <bottom style="slantDashDot">
        <color theme="3" tint="0.59996337778862885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53">
    <xf numFmtId="0" fontId="0" fillId="0" borderId="0" xfId="0"/>
    <xf numFmtId="0" fontId="0" fillId="3" borderId="0" xfId="0" applyFill="1"/>
    <xf numFmtId="0" fontId="3" fillId="3" borderId="0" xfId="0" applyFont="1" applyFill="1"/>
    <xf numFmtId="0" fontId="4" fillId="3" borderId="0" xfId="0" applyFont="1" applyFill="1"/>
    <xf numFmtId="0" fontId="2" fillId="3" borderId="0" xfId="0" applyFont="1" applyFill="1" applyBorder="1"/>
    <xf numFmtId="0" fontId="3" fillId="3" borderId="0" xfId="0" applyFont="1" applyFill="1" applyBorder="1"/>
    <xf numFmtId="0" fontId="6" fillId="3" borderId="0" xfId="0" applyFont="1" applyFill="1"/>
    <xf numFmtId="0" fontId="7" fillId="3" borderId="0" xfId="0" applyFont="1" applyFill="1" applyBorder="1" applyAlignment="1">
      <alignment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wrapText="1"/>
    </xf>
    <xf numFmtId="0" fontId="8" fillId="3" borderId="0" xfId="0" applyFont="1" applyFill="1" applyBorder="1" applyAlignment="1">
      <alignment horizontal="right" vertical="center" wrapText="1"/>
    </xf>
    <xf numFmtId="0" fontId="9" fillId="3" borderId="0" xfId="0" applyFont="1" applyFill="1" applyAlignment="1">
      <alignment vertical="center"/>
    </xf>
    <xf numFmtId="0" fontId="3" fillId="3" borderId="0" xfId="0" applyFont="1" applyFill="1" applyAlignment="1">
      <alignment vertical="top" wrapText="1"/>
    </xf>
    <xf numFmtId="0" fontId="7" fillId="3" borderId="0" xfId="0" applyFont="1" applyFill="1" applyAlignment="1">
      <alignment vertical="center" wrapText="1"/>
    </xf>
    <xf numFmtId="0" fontId="10" fillId="3" borderId="0" xfId="0" applyFont="1" applyFill="1" applyBorder="1"/>
    <xf numFmtId="0" fontId="5" fillId="3" borderId="0" xfId="0" applyFont="1" applyFill="1" applyBorder="1"/>
    <xf numFmtId="0" fontId="2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right" vertical="center" wrapText="1"/>
    </xf>
    <xf numFmtId="0" fontId="11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center" wrapText="1"/>
    </xf>
    <xf numFmtId="0" fontId="12" fillId="3" borderId="0" xfId="0" applyFont="1" applyFill="1"/>
    <xf numFmtId="0" fontId="4" fillId="3" borderId="0" xfId="0" applyFont="1" applyFill="1" applyAlignment="1">
      <alignment horizontal="right"/>
    </xf>
    <xf numFmtId="0" fontId="13" fillId="3" borderId="0" xfId="1" applyFill="1"/>
    <xf numFmtId="0" fontId="14" fillId="3" borderId="0" xfId="0" applyFont="1" applyFill="1"/>
    <xf numFmtId="0" fontId="0" fillId="5" borderId="0" xfId="0" applyFill="1" applyProtection="1"/>
    <xf numFmtId="0" fontId="0" fillId="6" borderId="0" xfId="0" applyFill="1" applyProtection="1"/>
    <xf numFmtId="0" fontId="17" fillId="7" borderId="0" xfId="0" applyFont="1" applyFill="1" applyAlignment="1" applyProtection="1">
      <alignment vertical="center"/>
    </xf>
    <xf numFmtId="0" fontId="18" fillId="7" borderId="0" xfId="0" applyFont="1" applyFill="1" applyAlignment="1" applyProtection="1"/>
    <xf numFmtId="0" fontId="16" fillId="5" borderId="0" xfId="0" applyFont="1" applyFill="1" applyAlignment="1" applyProtection="1"/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3" borderId="0" xfId="0" applyFont="1" applyFill="1" applyBorder="1" applyAlignment="1" applyProtection="1">
      <alignment horizontal="center" vertical="center" wrapText="1"/>
    </xf>
    <xf numFmtId="0" fontId="1" fillId="3" borderId="0" xfId="0" applyFont="1" applyFill="1" applyAlignment="1">
      <alignment horizontal="center"/>
    </xf>
    <xf numFmtId="0" fontId="15" fillId="3" borderId="0" xfId="0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0" fontId="17" fillId="7" borderId="0" xfId="0" applyFont="1" applyFill="1" applyAlignment="1" applyProtection="1">
      <alignment horizontal="center" vertical="center"/>
    </xf>
    <xf numFmtId="0" fontId="16" fillId="5" borderId="0" xfId="0" applyFont="1" applyFill="1" applyAlignment="1" applyProtection="1">
      <alignment horizontal="center"/>
    </xf>
    <xf numFmtId="0" fontId="19" fillId="7" borderId="0" xfId="0" applyFont="1" applyFill="1" applyAlignment="1" applyProtection="1">
      <alignment horizontal="right"/>
    </xf>
    <xf numFmtId="0" fontId="19" fillId="7" borderId="0" xfId="0" applyFont="1" applyFill="1" applyBorder="1" applyAlignment="1" applyProtection="1">
      <alignment horizontal="right"/>
    </xf>
    <xf numFmtId="0" fontId="0" fillId="8" borderId="9" xfId="0" applyFill="1" applyBorder="1" applyAlignment="1" applyProtection="1">
      <alignment horizontal="center"/>
      <protection locked="0"/>
    </xf>
    <xf numFmtId="0" fontId="0" fillId="8" borderId="10" xfId="0" applyFill="1" applyBorder="1" applyAlignment="1" applyProtection="1">
      <alignment horizontal="center"/>
      <protection locked="0"/>
    </xf>
    <xf numFmtId="0" fontId="0" fillId="8" borderId="11" xfId="0" applyFill="1" applyBorder="1" applyAlignment="1" applyProtection="1">
      <alignment horizontal="center"/>
      <protection locked="0"/>
    </xf>
    <xf numFmtId="0" fontId="19" fillId="7" borderId="5" xfId="0" applyFont="1" applyFill="1" applyBorder="1" applyAlignment="1" applyProtection="1">
      <alignment horizontal="right"/>
    </xf>
    <xf numFmtId="0" fontId="0" fillId="8" borderId="6" xfId="0" applyFill="1" applyBorder="1" applyAlignment="1" applyProtection="1">
      <alignment horizontal="center"/>
      <protection locked="0"/>
    </xf>
    <xf numFmtId="0" fontId="0" fillId="8" borderId="7" xfId="0" applyFill="1" applyBorder="1" applyAlignment="1" applyProtection="1">
      <alignment horizontal="center"/>
      <protection locked="0"/>
    </xf>
    <xf numFmtId="0" fontId="0" fillId="8" borderId="8" xfId="0" applyFill="1" applyBorder="1" applyAlignment="1" applyProtection="1">
      <alignment horizontal="center"/>
      <protection locked="0"/>
    </xf>
    <xf numFmtId="0" fontId="5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F7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&#1050;&#1088;&#1086;&#1089;&#1089;&#1074;&#1086;&#1088;&#1076;!A1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&#1056;&#1077;&#1079;&#1091;&#1083;&#1100;&#1090;&#1072;&#1090;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microsoft.com/office/2007/relationships/hdphoto" Target="../media/hdphoto1.wdp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279399</xdr:colOff>
      <xdr:row>7</xdr:row>
      <xdr:rowOff>0</xdr:rowOff>
    </xdr:from>
    <xdr:to>
      <xdr:col>17</xdr:col>
      <xdr:colOff>528434</xdr:colOff>
      <xdr:row>17</xdr:row>
      <xdr:rowOff>102446</xdr:rowOff>
    </xdr:to>
    <xdr:pic>
      <xdr:nvPicPr>
        <xdr:cNvPr id="2" name="Рисунок 1" descr="C:\Users\Лана\AppData\Local\Microsoft\Windows\Temporary Internet Files\Content.IE5\ZR54J3YM\dglxasset[1].aspx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4199" y="1577340"/>
          <a:ext cx="2687435" cy="20912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304800</xdr:colOff>
      <xdr:row>11</xdr:row>
      <xdr:rowOff>228600</xdr:rowOff>
    </xdr:from>
    <xdr:to>
      <xdr:col>11</xdr:col>
      <xdr:colOff>584200</xdr:colOff>
      <xdr:row>15</xdr:row>
      <xdr:rowOff>194732</xdr:rowOff>
    </xdr:to>
    <xdr:sp macro="" textlink="">
      <xdr:nvSpPr>
        <xdr:cNvPr id="3" name="Овал 2">
          <a:hlinkClick xmlns:r="http://schemas.openxmlformats.org/officeDocument/2006/relationships" r:id="rId2"/>
        </xdr:cNvPr>
        <xdr:cNvSpPr/>
      </xdr:nvSpPr>
      <xdr:spPr>
        <a:xfrm>
          <a:off x="6400800" y="2537460"/>
          <a:ext cx="889000" cy="834812"/>
        </a:xfrm>
        <a:prstGeom prst="ellipse">
          <a:avLst/>
        </a:prstGeom>
        <a:effectLst>
          <a:glow rad="63500">
            <a:schemeClr val="accent1">
              <a:satMod val="175000"/>
              <a:alpha val="40000"/>
            </a:schemeClr>
          </a:glow>
        </a:effectLst>
        <a:scene3d>
          <a:camera prst="perspectiveRelaxedModerately"/>
          <a:lightRig rig="threePt" dir="t"/>
        </a:scene3d>
        <a:sp3d>
          <a:bevelT/>
          <a:bevelB w="152400" h="50800" prst="softRound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/>
            <a:t>Пуск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111790</xdr:colOff>
      <xdr:row>0</xdr:row>
      <xdr:rowOff>0</xdr:rowOff>
    </xdr:from>
    <xdr:ext cx="5217967" cy="781111"/>
    <xdr:sp macro="" textlink="">
      <xdr:nvSpPr>
        <xdr:cNvPr id="2" name="Прямоугольник 1"/>
        <xdr:cNvSpPr/>
      </xdr:nvSpPr>
      <xdr:spPr>
        <a:xfrm>
          <a:off x="6268750" y="0"/>
          <a:ext cx="5217967" cy="78111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ru-RU" sz="4400" b="1" cap="none" spc="50">
              <a:ln w="12700" cmpd="sng">
                <a:solidFill>
                  <a:schemeClr val="accent6">
                    <a:satMod val="120000"/>
                    <a:shade val="80000"/>
                  </a:schemeClr>
                </a:solidFill>
                <a:prstDash val="solid"/>
              </a:ln>
              <a:solidFill>
                <a:schemeClr val="accent6">
                  <a:tint val="1000"/>
                </a:schemeClr>
              </a:solidFill>
              <a:effectLst>
                <a:glow rad="53100">
                  <a:schemeClr val="accent6">
                    <a:satMod val="180000"/>
                    <a:alpha val="30000"/>
                  </a:schemeClr>
                </a:glow>
              </a:effectLst>
            </a:rPr>
            <a:t>Разгадай кроссворд</a:t>
          </a:r>
        </a:p>
      </xdr:txBody>
    </xdr:sp>
    <xdr:clientData/>
  </xdr:oneCellAnchor>
  <xdr:twoCellAnchor>
    <xdr:from>
      <xdr:col>33</xdr:col>
      <xdr:colOff>167640</xdr:colOff>
      <xdr:row>18</xdr:row>
      <xdr:rowOff>243840</xdr:rowOff>
    </xdr:from>
    <xdr:to>
      <xdr:col>35</xdr:col>
      <xdr:colOff>381000</xdr:colOff>
      <xdr:row>20</xdr:row>
      <xdr:rowOff>60960</xdr:rowOff>
    </xdr:to>
    <xdr:sp macro="" textlink="">
      <xdr:nvSpPr>
        <xdr:cNvPr id="3" name="Скругленный прямоугольник 2">
          <a:hlinkClick xmlns:r="http://schemas.openxmlformats.org/officeDocument/2006/relationships" r:id="rId1"/>
        </xdr:cNvPr>
        <xdr:cNvSpPr/>
      </xdr:nvSpPr>
      <xdr:spPr>
        <a:xfrm>
          <a:off x="16535400" y="6522720"/>
          <a:ext cx="1432560" cy="518160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ru-RU" sz="2400" b="1"/>
            <a:t>Готово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416488</xdr:colOff>
      <xdr:row>0</xdr:row>
      <xdr:rowOff>30295</xdr:rowOff>
    </xdr:from>
    <xdr:ext cx="3693319" cy="843693"/>
    <xdr:sp macro="" textlink="">
      <xdr:nvSpPr>
        <xdr:cNvPr id="3" name="Прямоугольник 2"/>
        <xdr:cNvSpPr/>
      </xdr:nvSpPr>
      <xdr:spPr>
        <a:xfrm>
          <a:off x="3464488" y="30295"/>
          <a:ext cx="3693319" cy="84369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ru-RU" sz="2400" b="1" cap="none" spc="0">
              <a:ln w="12700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Кроссворд по математике</a:t>
          </a:r>
        </a:p>
        <a:p>
          <a:pPr algn="ctr"/>
          <a:r>
            <a:rPr lang="ru-RU" sz="2400" b="1" cap="none" spc="0">
              <a:ln w="12700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5 класс</a:t>
          </a:r>
        </a:p>
      </xdr:txBody>
    </xdr:sp>
    <xdr:clientData/>
  </xdr:oneCellAnchor>
  <xdr:oneCellAnchor>
    <xdr:from>
      <xdr:col>0</xdr:col>
      <xdr:colOff>58875</xdr:colOff>
      <xdr:row>7</xdr:row>
      <xdr:rowOff>98875</xdr:rowOff>
    </xdr:from>
    <xdr:ext cx="4261665" cy="388805"/>
    <xdr:sp macro="" textlink="">
      <xdr:nvSpPr>
        <xdr:cNvPr id="4" name="Прямоугольник 3"/>
        <xdr:cNvSpPr/>
      </xdr:nvSpPr>
      <xdr:spPr>
        <a:xfrm>
          <a:off x="58875" y="1470475"/>
          <a:ext cx="4261665" cy="388805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ru-RU" sz="2400" b="1" cap="none" spc="0">
              <a:ln w="18000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Количество отгаданных слов:</a:t>
          </a:r>
        </a:p>
      </xdr:txBody>
    </xdr:sp>
    <xdr:clientData/>
  </xdr:oneCellAnchor>
  <xdr:oneCellAnchor>
    <xdr:from>
      <xdr:col>4</xdr:col>
      <xdr:colOff>329301</xdr:colOff>
      <xdr:row>11</xdr:row>
      <xdr:rowOff>182695</xdr:rowOff>
    </xdr:from>
    <xdr:ext cx="1459759" cy="530658"/>
    <xdr:sp macro="" textlink="">
      <xdr:nvSpPr>
        <xdr:cNvPr id="5" name="Прямоугольник 4"/>
        <xdr:cNvSpPr/>
      </xdr:nvSpPr>
      <xdr:spPr>
        <a:xfrm>
          <a:off x="2767701" y="2400115"/>
          <a:ext cx="1459759" cy="53065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ru-RU" sz="2800" b="1" cap="none" spc="0">
              <a:ln w="18000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Оценка:</a:t>
          </a:r>
        </a:p>
      </xdr:txBody>
    </xdr:sp>
    <xdr:clientData/>
  </xdr:oneCellAnchor>
  <xdr:twoCellAnchor editAs="oneCell">
    <xdr:from>
      <xdr:col>12</xdr:col>
      <xdr:colOff>31327</xdr:colOff>
      <xdr:row>6</xdr:row>
      <xdr:rowOff>23706</xdr:rowOff>
    </xdr:from>
    <xdr:to>
      <xdr:col>15</xdr:col>
      <xdr:colOff>473287</xdr:colOff>
      <xdr:row>16</xdr:row>
      <xdr:rowOff>113902</xdr:rowOff>
    </xdr:to>
    <xdr:pic>
      <xdr:nvPicPr>
        <xdr:cNvPr id="11" name="Рисунок 10" descr="http://im3-tub-ru.yandex.net/i?id=117985480-06-72&amp;n=2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667" b="94667" l="5096" r="98726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6527" y="1225973"/>
          <a:ext cx="2270760" cy="2206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98213</xdr:colOff>
      <xdr:row>0</xdr:row>
      <xdr:rowOff>93135</xdr:rowOff>
    </xdr:from>
    <xdr:to>
      <xdr:col>2</xdr:col>
      <xdr:colOff>241323</xdr:colOff>
      <xdr:row>8</xdr:row>
      <xdr:rowOff>2</xdr:rowOff>
    </xdr:to>
    <xdr:pic>
      <xdr:nvPicPr>
        <xdr:cNvPr id="18" name="Рисунок 17" descr="C:\Users\Лана\AppData\Local\Microsoft\Windows\Temporary Internet Files\Content.IE5\9PHZB143\MC900116510[1].wm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38534" y="152814"/>
          <a:ext cx="1481667" cy="1362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363655</xdr:colOff>
      <xdr:row>0</xdr:row>
      <xdr:rowOff>93544</xdr:rowOff>
    </xdr:from>
    <xdr:to>
      <xdr:col>18</xdr:col>
      <xdr:colOff>16522</xdr:colOff>
      <xdr:row>7</xdr:row>
      <xdr:rowOff>67321</xdr:rowOff>
    </xdr:to>
    <xdr:pic>
      <xdr:nvPicPr>
        <xdr:cNvPr id="24" name="Рисунок 23" descr="C:\Users\Лана\AppData\Local\Microsoft\Windows\Temporary Internet Files\Content.IE5\9PHZB143\MC900116510[1].wm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07655" y="93544"/>
          <a:ext cx="1481667" cy="1362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oi-universitet.ru/do/directions/mm/exceltest/" TargetMode="External"/><Relationship Id="rId1" Type="http://schemas.openxmlformats.org/officeDocument/2006/relationships/hyperlink" Target="http://images.yandex.ru/yandsearch?p=7&amp;text=%D1%83%D1%87%D0%B5%D0%B1%D0%B0&amp;fp=7&amp;pos=219&amp;uinfo=ww-1345-wh-634-fw-1120-fh-448-pd-1&amp;rpt=simage&amp;img_url=http%3A%2F%2Fallanick.rusedu.net%2Fgallery%2F3609%2F49624-social_studies.gi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7"/>
  <sheetViews>
    <sheetView tabSelected="1" workbookViewId="0">
      <selection activeCell="G5" sqref="G5"/>
    </sheetView>
  </sheetViews>
  <sheetFormatPr defaultColWidth="8.85546875" defaultRowHeight="15" x14ac:dyDescent="0.25"/>
  <cols>
    <col min="1" max="16384" width="8.85546875" style="26"/>
  </cols>
  <sheetData>
    <row r="1" spans="1:16" ht="15.75" x14ac:dyDescent="0.25">
      <c r="A1" s="35" t="s">
        <v>23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x14ac:dyDescent="0.25">
      <c r="A2" s="37" t="s">
        <v>28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</row>
    <row r="8" spans="1:16" ht="28.5" x14ac:dyDescent="0.45">
      <c r="D8" s="36" t="s">
        <v>27</v>
      </c>
      <c r="E8" s="36"/>
      <c r="F8" s="36"/>
      <c r="G8" s="36"/>
      <c r="H8" s="36"/>
      <c r="I8" s="36"/>
      <c r="J8" s="36"/>
      <c r="K8" s="36"/>
      <c r="L8" s="36"/>
      <c r="M8" s="36"/>
    </row>
    <row r="11" spans="1:16" x14ac:dyDescent="0.25">
      <c r="L11" s="26" t="s">
        <v>24</v>
      </c>
    </row>
    <row r="12" spans="1:16" x14ac:dyDescent="0.25">
      <c r="L12" s="26" t="s">
        <v>25</v>
      </c>
    </row>
    <row r="17" spans="8:9" ht="15.75" x14ac:dyDescent="0.25">
      <c r="H17" s="35" t="s">
        <v>26</v>
      </c>
      <c r="I17" s="35"/>
    </row>
  </sheetData>
  <sheetProtection password="F36A" sheet="1" objects="1" scenarios="1" selectLockedCells="1"/>
  <mergeCells count="4">
    <mergeCell ref="A1:P1"/>
    <mergeCell ref="D8:M8"/>
    <mergeCell ref="H17:I17"/>
    <mergeCell ref="A2:P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U16"/>
  <sheetViews>
    <sheetView zoomScale="90" zoomScaleNormal="90" workbookViewId="0">
      <selection activeCell="D14" sqref="D14:H14"/>
    </sheetView>
  </sheetViews>
  <sheetFormatPr defaultColWidth="8.85546875" defaultRowHeight="15" x14ac:dyDescent="0.25"/>
  <cols>
    <col min="1" max="16" width="8.85546875" style="28"/>
    <col min="17" max="17" width="8.85546875" style="28" customWidth="1"/>
    <col min="18" max="16384" width="8.85546875" style="28"/>
  </cols>
  <sheetData>
    <row r="1" spans="1:21" s="27" customFormat="1" ht="14.45" x14ac:dyDescent="0.3"/>
    <row r="2" spans="1:21" s="27" customFormat="1" ht="23.25" x14ac:dyDescent="0.35">
      <c r="A2" s="39" t="s">
        <v>29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1"/>
      <c r="T2" s="31"/>
      <c r="U2" s="31"/>
    </row>
    <row r="3" spans="1:21" s="27" customFormat="1" ht="14.45" x14ac:dyDescent="0.3"/>
    <row r="7" spans="1:21" ht="28.5" x14ac:dyDescent="0.25">
      <c r="F7" s="38" t="s">
        <v>27</v>
      </c>
      <c r="G7" s="38"/>
      <c r="H7" s="38"/>
      <c r="I7" s="38"/>
      <c r="J7" s="38"/>
      <c r="K7" s="38"/>
      <c r="L7" s="38"/>
      <c r="M7" s="38"/>
      <c r="N7" s="29"/>
    </row>
    <row r="12" spans="1:21" ht="21" x14ac:dyDescent="0.35">
      <c r="C12" s="30" t="s">
        <v>30</v>
      </c>
      <c r="D12" s="30"/>
      <c r="E12" s="30"/>
      <c r="F12" s="30"/>
    </row>
    <row r="13" spans="1:21" thickBot="1" x14ac:dyDescent="0.35"/>
    <row r="14" spans="1:21" ht="16.5" thickBot="1" x14ac:dyDescent="0.3">
      <c r="A14" s="40" t="s">
        <v>31</v>
      </c>
      <c r="B14" s="40"/>
      <c r="C14" s="45"/>
      <c r="D14" s="46"/>
      <c r="E14" s="47"/>
      <c r="F14" s="47"/>
      <c r="G14" s="47"/>
      <c r="H14" s="48"/>
    </row>
    <row r="15" spans="1:21" ht="16.5" thickBot="1" x14ac:dyDescent="0.3">
      <c r="A15" s="40" t="s">
        <v>32</v>
      </c>
      <c r="B15" s="40"/>
      <c r="C15" s="41"/>
      <c r="D15" s="42"/>
      <c r="E15" s="43"/>
      <c r="F15" s="43"/>
      <c r="G15" s="43"/>
      <c r="H15" s="44"/>
    </row>
    <row r="16" spans="1:21" ht="16.5" thickBot="1" x14ac:dyDescent="0.3">
      <c r="A16" s="40" t="s">
        <v>33</v>
      </c>
      <c r="B16" s="40"/>
      <c r="C16" s="41"/>
      <c r="D16" s="42"/>
      <c r="E16" s="43"/>
      <c r="F16" s="43"/>
      <c r="G16" s="43"/>
      <c r="H16" s="44"/>
    </row>
  </sheetData>
  <sheetProtection password="F36A" sheet="1" objects="1" scenarios="1" selectLockedCells="1"/>
  <mergeCells count="8">
    <mergeCell ref="F7:M7"/>
    <mergeCell ref="A2:R2"/>
    <mergeCell ref="A16:C16"/>
    <mergeCell ref="D16:H16"/>
    <mergeCell ref="A14:C14"/>
    <mergeCell ref="D14:H14"/>
    <mergeCell ref="A15:C15"/>
    <mergeCell ref="D15:H1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M21"/>
  <sheetViews>
    <sheetView zoomScale="50" zoomScaleNormal="50" workbookViewId="0">
      <selection activeCell="S4" sqref="S4"/>
    </sheetView>
  </sheetViews>
  <sheetFormatPr defaultColWidth="8.85546875" defaultRowHeight="26.25" x14ac:dyDescent="0.4"/>
  <cols>
    <col min="1" max="1" width="8.85546875" style="2"/>
    <col min="2" max="19" width="5.7109375" style="2" customWidth="1"/>
    <col min="20" max="22" width="8.85546875" style="2"/>
    <col min="23" max="23" width="10.28515625" style="6" customWidth="1"/>
    <col min="24" max="37" width="8.85546875" style="2"/>
    <col min="38" max="39" width="8.85546875" style="23"/>
    <col min="40" max="16384" width="8.85546875" style="2"/>
  </cols>
  <sheetData>
    <row r="1" spans="2:39" ht="25.9" x14ac:dyDescent="0.5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AL1" s="23">
        <v>1</v>
      </c>
      <c r="AM1" s="23">
        <f>IF(CONCATENATE(H4,H5,H6,H7,H8,H9)="прямая",1,0)</f>
        <v>0</v>
      </c>
    </row>
    <row r="2" spans="2:39" ht="26.45" thickBot="1" x14ac:dyDescent="0.55000000000000004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>
        <v>3</v>
      </c>
      <c r="O2" s="5"/>
      <c r="P2" s="5"/>
      <c r="Q2" s="5"/>
      <c r="R2" s="5"/>
      <c r="S2" s="5"/>
      <c r="AL2" s="23">
        <v>1</v>
      </c>
      <c r="AM2" s="23">
        <f>IF(CONCATENATE(H4,I4,J4,K4,L4,M4,N4,O4,P4,Q4,R4,S4)="произведение",1,0)</f>
        <v>0</v>
      </c>
    </row>
    <row r="3" spans="2:39" ht="27" customHeight="1" thickTop="1" thickBot="1" x14ac:dyDescent="0.45">
      <c r="B3" s="7"/>
      <c r="C3" s="8"/>
      <c r="D3" s="8"/>
      <c r="E3" s="8"/>
      <c r="F3" s="8"/>
      <c r="G3" s="8"/>
      <c r="H3" s="9">
        <v>1</v>
      </c>
      <c r="I3" s="8"/>
      <c r="J3" s="8"/>
      <c r="K3" s="8"/>
      <c r="L3" s="8"/>
      <c r="M3" s="8"/>
      <c r="N3" s="32"/>
      <c r="O3" s="8"/>
      <c r="P3" s="8"/>
      <c r="Q3" s="8"/>
      <c r="R3" s="8"/>
      <c r="S3" s="8"/>
      <c r="AL3" s="23">
        <v>2</v>
      </c>
      <c r="AM3" s="23">
        <f>IF(CONCATENATE(E8,E9,E10,E11,E12,E13,E14,E15,E16,E17)="двузначные",1,0)</f>
        <v>0</v>
      </c>
    </row>
    <row r="4" spans="2:39" ht="27" customHeight="1" thickTop="1" thickBot="1" x14ac:dyDescent="0.45">
      <c r="B4" s="8"/>
      <c r="C4" s="8"/>
      <c r="D4" s="8"/>
      <c r="E4" s="8"/>
      <c r="F4" s="8"/>
      <c r="G4" s="10">
        <v>1</v>
      </c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U4" s="11" t="s">
        <v>0</v>
      </c>
      <c r="W4" s="2"/>
      <c r="AF4" s="13"/>
      <c r="AG4" s="13"/>
      <c r="AL4" s="23">
        <v>3</v>
      </c>
      <c r="AM4" s="23">
        <f>IF(CONCATENATE(N3,N4,N5,N6,N7,N8,N9,N10)="периметр",1,0)</f>
        <v>0</v>
      </c>
    </row>
    <row r="5" spans="2:39" ht="27" customHeight="1" thickTop="1" thickBot="1" x14ac:dyDescent="0.45">
      <c r="B5" s="8"/>
      <c r="C5" s="8"/>
      <c r="D5" s="8"/>
      <c r="E5" s="8"/>
      <c r="F5" s="8"/>
      <c r="G5" s="8"/>
      <c r="H5" s="32"/>
      <c r="I5" s="8"/>
      <c r="J5" s="8"/>
      <c r="K5" s="8"/>
      <c r="L5" s="9">
        <v>7</v>
      </c>
      <c r="M5" s="8"/>
      <c r="N5" s="32"/>
      <c r="O5" s="8"/>
      <c r="P5" s="8"/>
      <c r="Q5" s="8"/>
      <c r="R5" s="8"/>
      <c r="S5" s="8"/>
      <c r="U5" s="11" t="s">
        <v>2</v>
      </c>
      <c r="W5" s="2"/>
      <c r="AF5" s="13"/>
      <c r="AG5" s="13"/>
      <c r="AL5" s="23">
        <v>4</v>
      </c>
      <c r="AM5" s="23">
        <f>IF(CONCATENATE(E12,F12,G12,H12,I12,J12,K12,L12,M12,N12,O12)="натуральные",1,0)</f>
        <v>0</v>
      </c>
    </row>
    <row r="6" spans="2:39" ht="27" customHeight="1" thickTop="1" thickBot="1" x14ac:dyDescent="0.45">
      <c r="B6" s="8"/>
      <c r="C6" s="8"/>
      <c r="D6" s="8"/>
      <c r="E6" s="8"/>
      <c r="F6" s="8"/>
      <c r="G6" s="8"/>
      <c r="H6" s="32"/>
      <c r="I6" s="8"/>
      <c r="J6" s="8"/>
      <c r="K6" s="8"/>
      <c r="L6" s="32"/>
      <c r="M6" s="8"/>
      <c r="N6" s="32"/>
      <c r="O6" s="8"/>
      <c r="P6" s="8"/>
      <c r="Q6" s="8"/>
      <c r="R6" s="8"/>
      <c r="S6" s="8"/>
      <c r="U6" s="11" t="s">
        <v>3</v>
      </c>
      <c r="W6" s="2"/>
      <c r="AF6" s="13"/>
      <c r="AG6" s="13"/>
      <c r="AL6" s="23">
        <v>5</v>
      </c>
      <c r="AM6" s="23">
        <f>IF(CONCATENATE(C14,D14,E14)="луч",1,0)</f>
        <v>0</v>
      </c>
    </row>
    <row r="7" spans="2:39" ht="27" customHeight="1" thickTop="1" thickBot="1" x14ac:dyDescent="0.45">
      <c r="B7" s="8"/>
      <c r="C7" s="8"/>
      <c r="D7" s="8"/>
      <c r="E7" s="9">
        <v>2</v>
      </c>
      <c r="F7" s="8"/>
      <c r="G7" s="8"/>
      <c r="H7" s="32"/>
      <c r="I7" s="8"/>
      <c r="J7" s="8"/>
      <c r="K7" s="8"/>
      <c r="L7" s="32"/>
      <c r="M7" s="8"/>
      <c r="N7" s="32"/>
      <c r="O7" s="8"/>
      <c r="P7" s="8"/>
      <c r="Q7" s="8"/>
      <c r="R7" s="8"/>
      <c r="S7" s="8"/>
      <c r="U7" s="11" t="s">
        <v>4</v>
      </c>
      <c r="W7" s="2"/>
      <c r="AF7" s="13"/>
      <c r="AG7" s="13"/>
      <c r="AL7" s="23">
        <v>6</v>
      </c>
      <c r="AM7" s="23">
        <f>IF(CONCATENATE(J8,K8,L8,M8,N8,O8,P8,Q8)="сложение",1,0)</f>
        <v>0</v>
      </c>
    </row>
    <row r="8" spans="2:39" ht="27" customHeight="1" thickTop="1" thickBot="1" x14ac:dyDescent="0.45">
      <c r="B8" s="8"/>
      <c r="C8" s="8"/>
      <c r="D8" s="8"/>
      <c r="E8" s="32"/>
      <c r="F8" s="8"/>
      <c r="G8" s="8"/>
      <c r="H8" s="32"/>
      <c r="I8" s="10">
        <v>6</v>
      </c>
      <c r="J8" s="32"/>
      <c r="K8" s="32"/>
      <c r="L8" s="32"/>
      <c r="M8" s="32"/>
      <c r="N8" s="32"/>
      <c r="O8" s="32"/>
      <c r="P8" s="32"/>
      <c r="Q8" s="32"/>
      <c r="R8" s="8"/>
      <c r="S8" s="8"/>
      <c r="U8" s="11" t="s">
        <v>5</v>
      </c>
      <c r="W8" s="2"/>
      <c r="AF8" s="13"/>
      <c r="AG8" s="13"/>
      <c r="AL8" s="23">
        <v>7</v>
      </c>
      <c r="AM8" s="23">
        <f>IF(CONCATENATE(L6,L7,L8,L9,L10,L11,L12)="площадь",1,0)</f>
        <v>0</v>
      </c>
    </row>
    <row r="9" spans="2:39" ht="27" customHeight="1" thickTop="1" thickBot="1" x14ac:dyDescent="0.45">
      <c r="B9" s="8"/>
      <c r="C9" s="8"/>
      <c r="D9" s="8"/>
      <c r="E9" s="32"/>
      <c r="F9" s="8"/>
      <c r="G9" s="8"/>
      <c r="H9" s="32"/>
      <c r="I9" s="8"/>
      <c r="J9" s="8"/>
      <c r="K9" s="8"/>
      <c r="L9" s="32"/>
      <c r="M9" s="8"/>
      <c r="N9" s="32"/>
      <c r="O9" s="8"/>
      <c r="P9" s="8"/>
      <c r="Q9" s="8"/>
      <c r="R9" s="8"/>
      <c r="S9" s="8"/>
      <c r="U9" s="11" t="s">
        <v>6</v>
      </c>
      <c r="W9" s="2"/>
      <c r="AF9" s="13"/>
      <c r="AG9" s="13"/>
      <c r="AL9" s="23">
        <v>8</v>
      </c>
      <c r="AM9" s="23">
        <f>IF(CONCATENATE(B17,C17,D17,E17,F17,G17,H17)="деление",1,0)</f>
        <v>0</v>
      </c>
    </row>
    <row r="10" spans="2:39" ht="27" customHeight="1" thickTop="1" thickBot="1" x14ac:dyDescent="0.45">
      <c r="B10" s="8"/>
      <c r="C10" s="8"/>
      <c r="D10" s="8"/>
      <c r="E10" s="32"/>
      <c r="F10" s="8"/>
      <c r="G10" s="8"/>
      <c r="H10" s="8"/>
      <c r="I10" s="8"/>
      <c r="J10" s="9">
        <v>11</v>
      </c>
      <c r="K10" s="8"/>
      <c r="L10" s="32"/>
      <c r="M10" s="8"/>
      <c r="N10" s="32"/>
      <c r="O10" s="8"/>
      <c r="P10" s="8"/>
      <c r="Q10" s="8"/>
      <c r="R10" s="8"/>
      <c r="S10" s="8"/>
      <c r="U10" s="11" t="s">
        <v>7</v>
      </c>
      <c r="W10" s="2"/>
      <c r="AF10" s="13"/>
      <c r="AG10" s="13"/>
      <c r="AL10" s="23">
        <v>9</v>
      </c>
      <c r="AM10" s="23">
        <f>IF(CONCATENATE(H12,H13,H14,H15,H16,H17,H18,H19,H20)="уравнение",1,0)</f>
        <v>0</v>
      </c>
    </row>
    <row r="11" spans="2:39" ht="27" customHeight="1" thickTop="1" thickBot="1" x14ac:dyDescent="0.45">
      <c r="B11" s="8"/>
      <c r="C11" s="8"/>
      <c r="D11" s="8"/>
      <c r="E11" s="32"/>
      <c r="F11" s="8"/>
      <c r="G11" s="8"/>
      <c r="H11" s="8">
        <v>9</v>
      </c>
      <c r="I11" s="8"/>
      <c r="J11" s="32"/>
      <c r="K11" s="8"/>
      <c r="L11" s="32"/>
      <c r="M11" s="8"/>
      <c r="N11" s="8"/>
      <c r="O11" s="8"/>
      <c r="P11" s="8"/>
      <c r="Q11" s="8"/>
      <c r="R11" s="8"/>
      <c r="S11" s="8"/>
      <c r="U11" s="11" t="s">
        <v>8</v>
      </c>
      <c r="W11" s="2"/>
      <c r="AF11" s="13"/>
      <c r="AG11" s="13"/>
      <c r="AL11" s="23">
        <v>10</v>
      </c>
      <c r="AM11" s="23">
        <f>IF(CONCATENATE(G14,H14,I14,J14,K14,L14,M14,N14,O14)="сантиметр",1,0)</f>
        <v>0</v>
      </c>
    </row>
    <row r="12" spans="2:39" ht="27" customHeight="1" thickTop="1" thickBot="1" x14ac:dyDescent="0.45">
      <c r="B12" s="8"/>
      <c r="C12" s="8"/>
      <c r="D12" s="10">
        <v>4</v>
      </c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8"/>
      <c r="Q12" s="8"/>
      <c r="R12" s="8"/>
      <c r="S12" s="8"/>
      <c r="U12" s="11" t="s">
        <v>9</v>
      </c>
      <c r="W12" s="2"/>
      <c r="X12" s="12"/>
      <c r="AF12" s="13"/>
      <c r="AG12" s="12"/>
      <c r="AL12" s="23">
        <v>11</v>
      </c>
      <c r="AM12" s="23">
        <f>IF(CONCATENATE(J11,J12,J13,J14,J15,J16,J17)="частное",1,0)</f>
        <v>0</v>
      </c>
    </row>
    <row r="13" spans="2:39" ht="27" customHeight="1" thickTop="1" thickBot="1" x14ac:dyDescent="0.45">
      <c r="B13" s="8"/>
      <c r="C13" s="8"/>
      <c r="D13" s="8"/>
      <c r="E13" s="32"/>
      <c r="F13" s="8"/>
      <c r="G13" s="8"/>
      <c r="H13" s="32"/>
      <c r="I13" s="8"/>
      <c r="J13" s="32"/>
      <c r="K13" s="8"/>
      <c r="L13" s="8"/>
      <c r="M13" s="9">
        <v>13</v>
      </c>
      <c r="N13" s="8"/>
      <c r="O13" s="8"/>
      <c r="P13" s="8"/>
      <c r="Q13" s="8"/>
      <c r="R13" s="8"/>
      <c r="S13" s="8"/>
      <c r="U13" s="11" t="s">
        <v>1</v>
      </c>
      <c r="W13" s="2"/>
      <c r="AL13" s="23">
        <v>12</v>
      </c>
      <c r="AM13" s="23">
        <f>IF(CONCATENATE(G19,H19,I19,J19,K19)="число",1,0)</f>
        <v>0</v>
      </c>
    </row>
    <row r="14" spans="2:39" ht="27" customHeight="1" thickTop="1" thickBot="1" x14ac:dyDescent="0.45">
      <c r="B14" s="10">
        <v>5</v>
      </c>
      <c r="C14" s="32" t="s">
        <v>17</v>
      </c>
      <c r="D14" s="32"/>
      <c r="E14" s="32"/>
      <c r="F14" s="10">
        <v>10</v>
      </c>
      <c r="G14" s="32"/>
      <c r="H14" s="32"/>
      <c r="I14" s="32"/>
      <c r="J14" s="32"/>
      <c r="K14" s="32"/>
      <c r="L14" s="32"/>
      <c r="M14" s="32"/>
      <c r="N14" s="32"/>
      <c r="O14" s="32"/>
      <c r="P14" s="8"/>
      <c r="Q14" s="8"/>
      <c r="R14" s="8"/>
      <c r="S14" s="8"/>
      <c r="U14" s="11" t="s">
        <v>10</v>
      </c>
      <c r="W14" s="2"/>
      <c r="AL14" s="23">
        <v>13</v>
      </c>
      <c r="AM14" s="23">
        <f>IF(CONCATENATE(M14,M15,M16,M17,M18,M19,M20)="единица",1,0)</f>
        <v>0</v>
      </c>
    </row>
    <row r="15" spans="2:39" ht="27" customHeight="1" thickTop="1" thickBot="1" x14ac:dyDescent="0.45">
      <c r="B15" s="8"/>
      <c r="C15" s="8"/>
      <c r="D15" s="8"/>
      <c r="E15" s="32"/>
      <c r="F15" s="8"/>
      <c r="G15" s="8"/>
      <c r="H15" s="32"/>
      <c r="I15" s="8"/>
      <c r="J15" s="32"/>
      <c r="K15" s="8"/>
      <c r="L15" s="8"/>
      <c r="M15" s="32"/>
      <c r="N15" s="8"/>
      <c r="O15" s="8"/>
      <c r="P15" s="8"/>
      <c r="Q15" s="8"/>
      <c r="R15" s="8"/>
      <c r="S15" s="8"/>
      <c r="U15" s="11" t="s">
        <v>11</v>
      </c>
      <c r="W15" s="2"/>
      <c r="AL15" s="23">
        <v>14</v>
      </c>
      <c r="AM15" s="23">
        <f>IF(CONCATENATE(L16,M16,N16,O16,P16,Q16)="ширина",1,0)</f>
        <v>0</v>
      </c>
    </row>
    <row r="16" spans="2:39" ht="27" customHeight="1" thickTop="1" thickBot="1" x14ac:dyDescent="0.45">
      <c r="B16" s="8"/>
      <c r="C16" s="8"/>
      <c r="D16" s="8"/>
      <c r="E16" s="32"/>
      <c r="F16" s="8"/>
      <c r="G16" s="8"/>
      <c r="H16" s="32"/>
      <c r="I16" s="8"/>
      <c r="J16" s="32"/>
      <c r="K16" s="10">
        <v>14</v>
      </c>
      <c r="L16" s="33"/>
      <c r="M16" s="32"/>
      <c r="N16" s="32"/>
      <c r="O16" s="32"/>
      <c r="P16" s="32"/>
      <c r="Q16" s="32"/>
      <c r="R16" s="8"/>
      <c r="S16" s="8"/>
      <c r="U16" s="11" t="s">
        <v>12</v>
      </c>
      <c r="W16" s="2"/>
      <c r="AM16" s="23">
        <f>SUM(AM1:AM15)</f>
        <v>0</v>
      </c>
    </row>
    <row r="17" spans="1:23" ht="27" customHeight="1" thickTop="1" thickBot="1" x14ac:dyDescent="0.45">
      <c r="A17" s="2">
        <v>8</v>
      </c>
      <c r="B17" s="32"/>
      <c r="C17" s="32"/>
      <c r="D17" s="32"/>
      <c r="E17" s="32"/>
      <c r="F17" s="32"/>
      <c r="G17" s="32"/>
      <c r="H17" s="32"/>
      <c r="I17" s="8"/>
      <c r="J17" s="32"/>
      <c r="K17" s="8"/>
      <c r="L17" s="34"/>
      <c r="M17" s="32"/>
      <c r="N17" s="34"/>
      <c r="O17" s="34"/>
      <c r="P17" s="34"/>
      <c r="Q17" s="8"/>
      <c r="R17" s="8"/>
      <c r="S17" s="8"/>
      <c r="U17" s="11" t="s">
        <v>13</v>
      </c>
      <c r="W17" s="2"/>
    </row>
    <row r="18" spans="1:23" ht="27" customHeight="1" thickTop="1" thickBot="1" x14ac:dyDescent="0.45">
      <c r="B18" s="8"/>
      <c r="C18" s="8"/>
      <c r="D18" s="8"/>
      <c r="E18" s="8"/>
      <c r="F18" s="8"/>
      <c r="G18" s="8"/>
      <c r="H18" s="32"/>
      <c r="I18" s="8"/>
      <c r="J18" s="8"/>
      <c r="K18" s="8"/>
      <c r="L18" s="8"/>
      <c r="M18" s="32"/>
      <c r="N18" s="8"/>
      <c r="O18" s="8"/>
      <c r="P18" s="8"/>
      <c r="Q18" s="8"/>
      <c r="R18" s="8"/>
      <c r="S18" s="8"/>
      <c r="U18" s="11" t="s">
        <v>14</v>
      </c>
      <c r="W18" s="2"/>
    </row>
    <row r="19" spans="1:23" ht="27" customHeight="1" thickTop="1" thickBot="1" x14ac:dyDescent="0.45">
      <c r="B19" s="8"/>
      <c r="C19" s="8"/>
      <c r="D19" s="8"/>
      <c r="E19" s="8"/>
      <c r="F19" s="10">
        <v>12</v>
      </c>
      <c r="G19" s="32"/>
      <c r="H19" s="32"/>
      <c r="I19" s="32"/>
      <c r="J19" s="32"/>
      <c r="K19" s="32"/>
      <c r="L19" s="8"/>
      <c r="M19" s="32"/>
      <c r="N19" s="8"/>
      <c r="O19" s="8"/>
      <c r="P19" s="8"/>
      <c r="Q19" s="8"/>
      <c r="R19" s="8"/>
      <c r="S19" s="8"/>
      <c r="U19" s="11" t="s">
        <v>15</v>
      </c>
      <c r="W19" s="2"/>
    </row>
    <row r="20" spans="1:23" ht="27" customHeight="1" thickTop="1" thickBot="1" x14ac:dyDescent="0.45">
      <c r="B20" s="8"/>
      <c r="C20" s="8"/>
      <c r="D20" s="8"/>
      <c r="E20" s="8"/>
      <c r="F20" s="8"/>
      <c r="G20" s="8"/>
      <c r="H20" s="32"/>
      <c r="I20" s="8"/>
      <c r="J20" s="8"/>
      <c r="K20" s="8"/>
      <c r="L20" s="8"/>
      <c r="M20" s="32"/>
      <c r="N20" s="8"/>
      <c r="O20" s="8"/>
      <c r="P20" s="8"/>
      <c r="Q20" s="8"/>
      <c r="R20" s="8"/>
      <c r="S20" s="8"/>
      <c r="U20" s="11" t="s">
        <v>16</v>
      </c>
      <c r="W20" s="2"/>
    </row>
    <row r="21" spans="1:23" ht="26.45" thickTop="1" x14ac:dyDescent="0.5"/>
  </sheetData>
  <sheetProtection password="F36A" sheet="1" objects="1" scenarios="1" selectLockedCells="1"/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AD20"/>
  <sheetViews>
    <sheetView zoomScale="90" zoomScaleNormal="90" workbookViewId="0">
      <selection activeCell="S18" sqref="S18"/>
    </sheetView>
  </sheetViews>
  <sheetFormatPr defaultColWidth="8.85546875" defaultRowHeight="14.45" customHeight="1" x14ac:dyDescent="0.35"/>
  <cols>
    <col min="1" max="1" width="8.85546875" style="4"/>
    <col min="2" max="19" width="8.85546875" style="4" customWidth="1"/>
    <col min="20" max="22" width="8.85546875" style="4"/>
    <col min="23" max="23" width="8.85546875" style="15" customWidth="1"/>
    <col min="24" max="16384" width="8.85546875" style="4"/>
  </cols>
  <sheetData>
    <row r="2" spans="1:30" ht="14.45" customHeight="1" x14ac:dyDescent="0.4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</row>
    <row r="3" spans="1:30" ht="14.45" customHeight="1" x14ac:dyDescent="0.4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16"/>
      <c r="S3" s="16"/>
    </row>
    <row r="4" spans="1:30" ht="14.45" customHeight="1" x14ac:dyDescent="0.4">
      <c r="B4" s="16"/>
      <c r="C4" s="16"/>
      <c r="D4" s="16"/>
      <c r="E4" s="16"/>
      <c r="F4" s="16"/>
      <c r="G4" s="17"/>
      <c r="H4" s="18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U4" s="19"/>
      <c r="W4" s="4"/>
      <c r="AD4" s="19"/>
    </row>
    <row r="5" spans="1:30" ht="14.45" customHeight="1" x14ac:dyDescent="0.4">
      <c r="C5" s="16"/>
      <c r="D5" s="16"/>
      <c r="E5" s="16"/>
      <c r="F5" s="16"/>
      <c r="G5" s="16"/>
      <c r="H5" s="16"/>
      <c r="I5" s="16"/>
      <c r="J5" s="16"/>
      <c r="K5" s="16"/>
      <c r="L5" s="20"/>
      <c r="M5" s="16"/>
      <c r="N5" s="16"/>
      <c r="O5" s="16"/>
      <c r="P5" s="16"/>
      <c r="Q5" s="16"/>
      <c r="R5" s="16"/>
      <c r="S5" s="16"/>
      <c r="U5" s="19"/>
      <c r="W5" s="4"/>
      <c r="AD5" s="19"/>
    </row>
    <row r="6" spans="1:30" ht="21.6" customHeight="1" x14ac:dyDescent="0.4">
      <c r="C6" s="16"/>
      <c r="D6" s="16"/>
      <c r="F6" s="16"/>
      <c r="I6" s="16"/>
      <c r="J6" s="16"/>
      <c r="K6" s="16"/>
      <c r="L6" s="18"/>
      <c r="M6" s="16"/>
      <c r="N6" s="16"/>
      <c r="O6" s="16"/>
      <c r="P6" s="16"/>
      <c r="Q6" s="16"/>
      <c r="R6" s="16"/>
      <c r="S6" s="16"/>
      <c r="U6" s="19"/>
      <c r="W6" s="4"/>
      <c r="AD6" s="19"/>
    </row>
    <row r="7" spans="1:30" ht="14.45" customHeight="1" x14ac:dyDescent="0.4">
      <c r="B7" s="16"/>
      <c r="C7" s="16"/>
      <c r="D7" s="16"/>
      <c r="E7" s="20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U7" s="19"/>
      <c r="W7" s="4"/>
      <c r="AD7" s="19"/>
    </row>
    <row r="8" spans="1:30" ht="14.45" customHeight="1" thickBot="1" x14ac:dyDescent="0.45">
      <c r="B8" s="16"/>
      <c r="C8" s="16"/>
      <c r="D8" s="16"/>
      <c r="E8" s="18"/>
      <c r="F8" s="16"/>
      <c r="G8" s="16"/>
      <c r="H8" s="16"/>
      <c r="I8" s="17"/>
      <c r="J8" s="18"/>
      <c r="K8" s="16"/>
      <c r="L8" s="16"/>
      <c r="M8" s="16"/>
      <c r="N8" s="16"/>
      <c r="O8" s="16"/>
      <c r="P8" s="16"/>
      <c r="Q8" s="16"/>
      <c r="R8" s="16"/>
      <c r="S8" s="16"/>
      <c r="U8" s="19"/>
      <c r="W8" s="4"/>
      <c r="AD8" s="19"/>
    </row>
    <row r="9" spans="1:30" ht="23.45" customHeight="1" thickTop="1" thickBot="1" x14ac:dyDescent="0.45">
      <c r="B9" s="16"/>
      <c r="C9" s="16"/>
      <c r="D9" s="16"/>
      <c r="E9" s="16"/>
      <c r="F9" s="16"/>
      <c r="G9" s="16"/>
      <c r="I9" s="51">
        <f>Кроссворд!AM16</f>
        <v>0</v>
      </c>
      <c r="J9" s="52"/>
      <c r="K9" s="16"/>
      <c r="L9" s="16"/>
      <c r="M9" s="1"/>
      <c r="N9" s="16"/>
      <c r="O9" s="16"/>
      <c r="P9" s="16"/>
      <c r="Q9" s="16"/>
      <c r="R9" s="16"/>
      <c r="S9" s="16"/>
      <c r="U9" s="19"/>
      <c r="W9" s="4"/>
      <c r="AD9" s="19"/>
    </row>
    <row r="10" spans="1:30" ht="14.45" customHeight="1" thickTop="1" x14ac:dyDescent="0.4">
      <c r="B10" s="14"/>
      <c r="C10" s="16"/>
      <c r="D10" s="16"/>
      <c r="E10" s="16"/>
      <c r="F10" s="16"/>
      <c r="I10" s="16"/>
      <c r="J10" s="20"/>
      <c r="K10" s="16"/>
      <c r="L10" s="16"/>
      <c r="M10" s="16"/>
      <c r="N10" s="16"/>
      <c r="O10" s="16"/>
      <c r="P10" s="16"/>
      <c r="Q10" s="16"/>
      <c r="R10" s="16"/>
      <c r="S10" s="16"/>
      <c r="U10" s="19"/>
      <c r="W10" s="4"/>
      <c r="AD10" s="19"/>
    </row>
    <row r="11" spans="1:30" ht="14.45" customHeight="1" x14ac:dyDescent="0.4">
      <c r="B11" s="16"/>
      <c r="C11" s="16"/>
      <c r="D11" s="16"/>
      <c r="E11" s="16"/>
      <c r="F11" s="16"/>
      <c r="G11" s="16"/>
      <c r="H11" s="20"/>
      <c r="I11" s="16"/>
      <c r="J11" s="18"/>
      <c r="K11" s="16"/>
      <c r="L11" s="16"/>
      <c r="M11" s="16"/>
      <c r="N11" s="16"/>
      <c r="O11" s="16"/>
      <c r="P11" s="16"/>
      <c r="Q11" s="16"/>
      <c r="R11" s="16"/>
      <c r="S11" s="16"/>
      <c r="U11" s="19"/>
      <c r="W11" s="4"/>
      <c r="AD11" s="19"/>
    </row>
    <row r="12" spans="1:30" ht="14.45" customHeight="1" x14ac:dyDescent="0.4">
      <c r="B12" s="16"/>
      <c r="C12" s="16"/>
      <c r="D12" s="17"/>
      <c r="E12" s="18"/>
      <c r="F12" s="16"/>
      <c r="G12" s="16"/>
      <c r="H12" s="18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U12" s="19"/>
      <c r="W12" s="4"/>
      <c r="X12" s="21"/>
    </row>
    <row r="13" spans="1:30" ht="14.45" customHeight="1" thickBot="1" x14ac:dyDescent="0.45"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20"/>
      <c r="N13" s="16"/>
      <c r="O13" s="16"/>
      <c r="P13" s="16"/>
      <c r="Q13" s="16"/>
      <c r="R13" s="16"/>
      <c r="S13" s="16"/>
      <c r="W13" s="4"/>
    </row>
    <row r="14" spans="1:30" ht="25.9" customHeight="1" thickTop="1" thickBot="1" x14ac:dyDescent="0.45">
      <c r="B14" s="17"/>
      <c r="C14" s="18"/>
      <c r="D14" s="16"/>
      <c r="E14" s="16"/>
      <c r="F14" s="17"/>
      <c r="G14" s="18"/>
      <c r="H14" s="16"/>
      <c r="I14" s="22">
        <f>IF(I9&gt;=14,5,IF(I9&gt;=12,4,IF(I9&gt;=8,3,2)))</f>
        <v>2</v>
      </c>
      <c r="J14" s="16"/>
      <c r="K14" s="16"/>
      <c r="L14" s="16"/>
      <c r="M14" s="18"/>
      <c r="N14" s="16"/>
      <c r="O14" s="16"/>
      <c r="P14" s="16"/>
      <c r="Q14" s="16"/>
      <c r="R14" s="16"/>
      <c r="S14" s="16"/>
      <c r="W14" s="4"/>
    </row>
    <row r="15" spans="1:30" ht="14.45" customHeight="1" thickTop="1" x14ac:dyDescent="0.4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W15" s="4"/>
    </row>
    <row r="16" spans="1:30" ht="14.45" customHeight="1" x14ac:dyDescent="0.4">
      <c r="B16" s="16"/>
      <c r="C16" s="16"/>
      <c r="D16" s="16"/>
      <c r="E16" s="16"/>
      <c r="F16" s="16"/>
      <c r="G16" s="16"/>
      <c r="H16" s="16"/>
      <c r="I16" s="16"/>
      <c r="J16" s="16"/>
      <c r="K16" s="17"/>
      <c r="L16" s="18"/>
      <c r="M16" s="16"/>
      <c r="N16" s="16"/>
      <c r="O16" s="16"/>
      <c r="P16" s="16"/>
      <c r="Q16" s="16"/>
      <c r="R16" s="16"/>
      <c r="S16" s="16"/>
      <c r="W16" s="4"/>
    </row>
    <row r="17" spans="2:23" ht="14.45" customHeight="1" x14ac:dyDescent="0.4">
      <c r="B17" s="18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W17" s="4"/>
    </row>
    <row r="18" spans="2:23" ht="14.45" customHeight="1" x14ac:dyDescent="0.4"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W18" s="4"/>
    </row>
    <row r="19" spans="2:23" ht="14.45" customHeight="1" x14ac:dyDescent="0.4">
      <c r="B19" s="16"/>
      <c r="C19" s="16"/>
      <c r="D19" s="16"/>
      <c r="E19" s="16"/>
      <c r="F19" s="17"/>
      <c r="G19" s="18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W19" s="4"/>
    </row>
    <row r="20" spans="2:23" ht="14.45" customHeight="1" x14ac:dyDescent="0.4"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W20" s="4"/>
    </row>
  </sheetData>
  <sheetProtection password="F36A" sheet="1" objects="1" scenarios="1" selectLockedCells="1"/>
  <mergeCells count="3">
    <mergeCell ref="A2:Q2"/>
    <mergeCell ref="A3:Q3"/>
    <mergeCell ref="I9:J9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B3"/>
  <sheetViews>
    <sheetView workbookViewId="0">
      <selection activeCell="J15" sqref="J15"/>
    </sheetView>
  </sheetViews>
  <sheetFormatPr defaultColWidth="8.85546875" defaultRowHeight="15" x14ac:dyDescent="0.25"/>
  <cols>
    <col min="1" max="16384" width="8.85546875" style="1"/>
  </cols>
  <sheetData>
    <row r="1" spans="1:2" x14ac:dyDescent="0.25">
      <c r="A1" s="3" t="s">
        <v>18</v>
      </c>
    </row>
    <row r="2" spans="1:2" ht="14.45" x14ac:dyDescent="0.3">
      <c r="A2" s="24" t="s">
        <v>19</v>
      </c>
      <c r="B2" s="25" t="s">
        <v>21</v>
      </c>
    </row>
    <row r="3" spans="1:2" x14ac:dyDescent="0.25">
      <c r="A3" s="24" t="s">
        <v>20</v>
      </c>
      <c r="B3" s="25" t="s">
        <v>22</v>
      </c>
    </row>
  </sheetData>
  <sheetProtection password="F36A" sheet="1" objects="1" scenarios="1" selectLockedCells="1"/>
  <hyperlinks>
    <hyperlink ref="B2" r:id="rId1"/>
    <hyperlink ref="B3" r:id="rId2" location=".Uf9nAKz-vXQ во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титульный</vt:lpstr>
      <vt:lpstr>Регистрация</vt:lpstr>
      <vt:lpstr>Кроссворд</vt:lpstr>
      <vt:lpstr>Результат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Лана</dc:creator>
  <cp:lastModifiedBy>Лана</cp:lastModifiedBy>
  <dcterms:created xsi:type="dcterms:W3CDTF">2013-12-23T10:00:47Z</dcterms:created>
  <dcterms:modified xsi:type="dcterms:W3CDTF">2014-01-09T11:50:13Z</dcterms:modified>
</cp:coreProperties>
</file>