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2"/>
  </bookViews>
  <sheets>
    <sheet name="Вопросы" sheetId="1" r:id="rId1"/>
    <sheet name="Результаты" sheetId="2" r:id="rId2"/>
    <sheet name="3 лист" sheetId="3" r:id="rId3"/>
    <sheet name="4 лист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<sst xmlns="http://schemas.openxmlformats.org/spreadsheetml/2006/main" count="76" uniqueCount="74">
  <si>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</si>
  <si>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</si>
  <si>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</si>
  <si>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</si>
  <si>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</si>
  <si>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</si>
  <si>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</si>
  <si>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</si>
  <si>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</si>
  <si>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</si>
  <si>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</si>
  <si>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</si>
  <si>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</si>
  <si>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</si>
  <si>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</si>
  <si>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</si>
  <si>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</si>
  <si>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</si>
  <si>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</si>
  <si>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</si>
  <si>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</si>
  <si>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</si>
  <si>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</si>
  <si>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</si>
  <si>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Что относится к основным функциям семьи?</t>
  </si>
  <si>
    <t>освоение новых технологий</t>
  </si>
  <si>
    <t>повышение культурного уровня</t>
  </si>
  <si>
    <t>поддержание политической стабильности</t>
  </si>
  <si>
    <t>воспитание детей и подростков</t>
  </si>
  <si>
    <t>В современных западных странах наиболее распространена семья:</t>
  </si>
  <si>
    <t>многопоколенная</t>
  </si>
  <si>
    <t>патриархальная</t>
  </si>
  <si>
    <t>неполная</t>
  </si>
  <si>
    <t>малая (нуклеарная)</t>
  </si>
  <si>
    <t>Родители Маши и Оли погибли в автокатастрофе. Девочки живут и воспитываются у бабушки. Их семья является</t>
  </si>
  <si>
    <t>неполной</t>
  </si>
  <si>
    <t>патриархальной</t>
  </si>
  <si>
    <t>многодетной</t>
  </si>
  <si>
    <t>малой (нуклеарной)</t>
  </si>
  <si>
    <t>Что отличает семью от других малых групп?</t>
  </si>
  <si>
    <t>совместное проведение досуга</t>
  </si>
  <si>
    <t>сходный социальный статус</t>
  </si>
  <si>
    <t>совместное ведение хозяйства</t>
  </si>
  <si>
    <t>наличие групповых правил и норм</t>
  </si>
  <si>
    <t>Полная дееспособность наступает:</t>
  </si>
  <si>
    <t>в момент рождения</t>
  </si>
  <si>
    <t>в 18 лет</t>
  </si>
  <si>
    <t>в 14 лет</t>
  </si>
  <si>
    <t>после создания фирмы</t>
  </si>
  <si>
    <t>Какая из предложенных ситуаций не является законной:</t>
  </si>
  <si>
    <t>место проживания семьи</t>
  </si>
  <si>
    <t>17-летний юноша занимается предпринимательством</t>
  </si>
  <si>
    <t>дети из малообеспеченной семьи получают в школе бесплатные обеды</t>
  </si>
  <si>
    <t>от 12-летнего мальчика скрывают имена его родителей</t>
  </si>
  <si>
    <t>15-летняя девушка самостоятельно обратилась в суд в связи с нарушением ее прав в семье</t>
  </si>
  <si>
    <t>Семейное право не определяет:</t>
  </si>
  <si>
    <t>права и обязанности супругов</t>
  </si>
  <si>
    <t>права ребенка в семье</t>
  </si>
  <si>
    <t>условия заключения брака</t>
  </si>
  <si>
    <t>К правам ребенка в семье относится право:</t>
  </si>
  <si>
    <t>свободно распоряжаться имуществом родителей</t>
  </si>
  <si>
    <t>выбора свободы воспитания</t>
  </si>
  <si>
    <t>собственности на доходы, полученные родителями</t>
  </si>
  <si>
    <t>на заботу родителей о себе</t>
  </si>
  <si>
    <t>Взаимоотношения супругов, родителей, детей регулируются нормами:</t>
  </si>
  <si>
    <t>семейного права</t>
  </si>
  <si>
    <t>уголовного права</t>
  </si>
  <si>
    <t>трудового права</t>
  </si>
  <si>
    <t>административного права</t>
  </si>
  <si>
    <t xml:space="preserve"> Брак не может быть заключен между лицами, одно из которых:</t>
  </si>
  <si>
    <t>признано судом ограниченно дееспособным</t>
  </si>
  <si>
    <t>признано судом недееспособным вследствие психической болезни</t>
  </si>
  <si>
    <t>отбывает наказание в виде лишения свободы</t>
  </si>
  <si>
    <t>не имеет гражданства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</si>
</sst>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Что относится к основным функциям семьи?</v>
      </c>
      <c r="C7" s="21"/>
      <c r="G7">
        <f>IF(C7=M7,1,0)</f>
        <v>0</v>
      </c>
      <c r="H7" t="str">
        <f>'3 лист'!B1</f>
        <v>Что относится к основным функциям семьи?</v>
      </c>
      <c r="I7" s="1" t="str">
        <f>'3 лист'!C2</f>
        <v>освоение новых технологий</v>
      </c>
      <c r="J7" s="1" t="str">
        <f>'3 лист'!C3</f>
        <v>воспитание детей и подростков</v>
      </c>
      <c r="K7" s="1" t="str">
        <f>'3 лист'!C4</f>
        <v>повышение культурного уровня</v>
      </c>
      <c r="L7" s="1" t="str">
        <f>'3 лист'!C5</f>
        <v>поддержание политической стабильности</v>
      </c>
      <c r="M7" t="str">
        <f>'3 лист'!D3</f>
        <v>воспитание детей и подростков</v>
      </c>
    </row>
    <row r="8" spans="1:13" ht="29.25" customHeight="1">
      <c r="A8" s="20">
        <v>2</v>
      </c>
      <c r="B8" s="17" t="str">
        <f aca="true" t="shared" si="0" ref="B8:B16">H8</f>
        <v>В современных западных странах наиболее распространена семья:</v>
      </c>
      <c r="C8" s="21"/>
      <c r="G8">
        <f aca="true" t="shared" si="1" ref="G8:G16">IF(C8=M8,1,0)</f>
        <v>0</v>
      </c>
      <c r="H8" t="str">
        <f>'3 лист'!B6</f>
        <v>В современных западных странах наиболее распространена семья:</v>
      </c>
      <c r="I8" s="1" t="str">
        <f>'3 лист'!C7</f>
        <v>многопоколенная</v>
      </c>
      <c r="J8" s="1" t="str">
        <f>'3 лист'!C8</f>
        <v>патриархальная</v>
      </c>
      <c r="K8" s="1" t="str">
        <f>'3 лист'!C9</f>
        <v>неполная</v>
      </c>
      <c r="L8" s="1" t="str">
        <f>'3 лист'!C10</f>
        <v>малая (нуклеарная)</v>
      </c>
      <c r="M8" t="str">
        <f>'3 лист'!D8</f>
        <v>малая (нуклеарная)</v>
      </c>
    </row>
    <row r="9" spans="1:13" ht="29.25" customHeight="1">
      <c r="A9" s="20">
        <v>3</v>
      </c>
      <c r="B9" s="17" t="str">
        <f t="shared" si="0"/>
        <v>Родители Маши и Оли погибли в автокатастрофе. Девочки живут и воспитываются у бабушки. Их семья является</v>
      </c>
      <c r="C9" s="21"/>
      <c r="G9">
        <f t="shared" si="1"/>
        <v>0</v>
      </c>
      <c r="H9" t="str">
        <f>'3 лист'!B11</f>
        <v>Родители Маши и Оли погибли в автокатастрофе. Девочки живут и воспитываются у бабушки. Их семья является</v>
      </c>
      <c r="I9" s="1" t="str">
        <f>'3 лист'!C12</f>
        <v>неполной</v>
      </c>
      <c r="J9" s="1" t="str">
        <f>'3 лист'!C13</f>
        <v>патриархальной</v>
      </c>
      <c r="K9" s="1" t="str">
        <f>'3 лист'!C14</f>
        <v>многодетной</v>
      </c>
      <c r="L9" s="1" t="str">
        <f>'3 лист'!C15</f>
        <v>малой (нуклеарной)</v>
      </c>
      <c r="M9" t="str">
        <f>'3 лист'!D13</f>
        <v>неполной</v>
      </c>
    </row>
    <row r="10" spans="1:13" ht="29.25" customHeight="1">
      <c r="A10" s="20">
        <v>4</v>
      </c>
      <c r="B10" s="17" t="str">
        <f t="shared" si="0"/>
        <v>Что отличает семью от других малых групп?</v>
      </c>
      <c r="C10" s="21"/>
      <c r="G10">
        <f t="shared" si="1"/>
        <v>0</v>
      </c>
      <c r="H10" t="str">
        <f>'3 лист'!B16</f>
        <v>Что отличает семью от других малых групп?</v>
      </c>
      <c r="I10" s="1" t="str">
        <f>'3 лист'!C17</f>
        <v>совместное проведение досуга</v>
      </c>
      <c r="J10" s="1" t="str">
        <f>'3 лист'!C18</f>
        <v>сходный социальный статус</v>
      </c>
      <c r="K10" s="1" t="str">
        <f>'3 лист'!C19</f>
        <v>совместное ведение хозяйства</v>
      </c>
      <c r="L10" s="1" t="str">
        <f>'3 лист'!C20</f>
        <v>наличие групповых правил и норм</v>
      </c>
      <c r="M10" t="str">
        <f>'3 лист'!D18</f>
        <v>совместное ведение хозяйства</v>
      </c>
    </row>
    <row r="11" spans="1:13" ht="29.25" customHeight="1">
      <c r="A11" s="20">
        <v>5</v>
      </c>
      <c r="B11" s="17" t="str">
        <f t="shared" si="0"/>
        <v>Полная дееспособность наступает:</v>
      </c>
      <c r="C11" s="21"/>
      <c r="G11">
        <f t="shared" si="1"/>
        <v>0</v>
      </c>
      <c r="H11" t="str">
        <f>'3 лист'!B21</f>
        <v>Полная дееспособность наступает:</v>
      </c>
      <c r="I11" s="1" t="str">
        <f>'3 лист'!C22</f>
        <v>в 18 лет</v>
      </c>
      <c r="J11" s="1" t="str">
        <f>'3 лист'!C23</f>
        <v>в момент рождения</v>
      </c>
      <c r="K11" s="1" t="str">
        <f>'3 лист'!C24</f>
        <v>в 14 лет</v>
      </c>
      <c r="L11" s="1" t="str">
        <f>'3 лист'!C25</f>
        <v>после создания фирмы</v>
      </c>
      <c r="M11" t="str">
        <f>'3 лист'!D23</f>
        <v>в 18 лет</v>
      </c>
    </row>
    <row r="12" spans="1:13" ht="29.25" customHeight="1">
      <c r="A12" s="20">
        <v>6</v>
      </c>
      <c r="B12" s="17" t="str">
        <f t="shared" si="0"/>
        <v>Семейное право не определяет:</v>
      </c>
      <c r="C12" s="21"/>
      <c r="G12">
        <f t="shared" si="1"/>
        <v>0</v>
      </c>
      <c r="H12" t="str">
        <f>'3 лист'!B26</f>
        <v>Семейное право не определяет:</v>
      </c>
      <c r="I12" s="1" t="str">
        <f>'3 лист'!C27</f>
        <v>права и обязанности супругов</v>
      </c>
      <c r="J12" s="1" t="str">
        <f>'3 лист'!C28</f>
        <v>место проживания семьи</v>
      </c>
      <c r="K12" s="1" t="str">
        <f>'3 лист'!C29</f>
        <v>права ребенка в семье</v>
      </c>
      <c r="L12" s="1" t="str">
        <f>'3 лист'!C30</f>
        <v>условия заключения брака</v>
      </c>
      <c r="M12" t="str">
        <f>'3 лист'!D28</f>
        <v>место проживания семьи</v>
      </c>
    </row>
    <row r="13" spans="1:13" ht="29.25" customHeight="1">
      <c r="A13" s="20">
        <v>7</v>
      </c>
      <c r="B13" s="17" t="str">
        <f t="shared" si="0"/>
        <v>Какая из предложенных ситуаций не является законной:</v>
      </c>
      <c r="C13" s="21"/>
      <c r="G13">
        <f t="shared" si="1"/>
        <v>0</v>
      </c>
      <c r="H13" t="str">
        <f>'3 лист'!B31</f>
        <v>Какая из предложенных ситуаций не является законной:</v>
      </c>
      <c r="I13" s="1" t="str">
        <f>'3 лист'!C32</f>
        <v>17-летний юноша занимается предпринимательством</v>
      </c>
      <c r="J13" s="1" t="str">
        <f>'3 лист'!C33</f>
        <v>дети из малообеспеченной семьи получают в школе бесплатные обеды</v>
      </c>
      <c r="K13" s="1" t="str">
        <f>'3 лист'!C34</f>
        <v>от 12-летнего мальчика скрывают имена его родителей</v>
      </c>
      <c r="L13" s="1" t="str">
        <f>'3 лист'!C35</f>
        <v>15-летняя девушка самостоятельно обратилась в суд в связи с нарушением ее прав в семье</v>
      </c>
      <c r="M13" t="str">
        <f>'3 лист'!D33</f>
        <v>от 12-летнего мальчика скрывают имена его родителей</v>
      </c>
    </row>
    <row r="14" spans="1:13" ht="29.25" customHeight="1">
      <c r="A14" s="20">
        <v>8</v>
      </c>
      <c r="B14" s="17" t="str">
        <f t="shared" si="0"/>
        <v>К правам ребенка в семье относится право:</v>
      </c>
      <c r="C14" s="21"/>
      <c r="G14">
        <f t="shared" si="1"/>
        <v>0</v>
      </c>
      <c r="H14" t="str">
        <f>'3 лист'!B36</f>
        <v>К правам ребенка в семье относится право:</v>
      </c>
      <c r="I14" s="1" t="str">
        <f>'3 лист'!C37</f>
        <v>свободно распоряжаться имуществом родителей</v>
      </c>
      <c r="J14" s="1" t="str">
        <f>'3 лист'!C38</f>
        <v>выбора свободы воспитания</v>
      </c>
      <c r="K14" s="1" t="str">
        <f>'3 лист'!C39</f>
        <v>собственности на доходы, полученные родителями</v>
      </c>
      <c r="L14" s="1" t="str">
        <f>'3 лист'!C40</f>
        <v>на заботу родителей о себе</v>
      </c>
      <c r="M14" t="str">
        <f>'3 лист'!D38</f>
        <v>на заботу родителей о себе</v>
      </c>
    </row>
    <row r="15" spans="1:13" ht="29.25" customHeight="1">
      <c r="A15" s="20">
        <v>9</v>
      </c>
      <c r="B15" s="17" t="str">
        <f t="shared" si="0"/>
        <v>Взаимоотношения супругов, родителей, детей регулируются нормами:</v>
      </c>
      <c r="C15" s="21"/>
      <c r="G15">
        <f t="shared" si="1"/>
        <v>0</v>
      </c>
      <c r="H15" t="str">
        <f>'3 лист'!B41</f>
        <v>Взаимоотношения супругов, родителей, детей регулируются нормами:</v>
      </c>
      <c r="I15" s="1" t="str">
        <f>'3 лист'!C42</f>
        <v>семейного права</v>
      </c>
      <c r="J15" s="1" t="str">
        <f>'3 лист'!C43</f>
        <v>уголовного права</v>
      </c>
      <c r="K15" s="1" t="str">
        <f>'3 лист'!C44</f>
        <v>трудового права</v>
      </c>
      <c r="L15" s="1" t="str">
        <f>'3 лист'!C45</f>
        <v>административного права</v>
      </c>
      <c r="M15" t="str">
        <f>'3 лист'!D43</f>
        <v>семейного права</v>
      </c>
    </row>
    <row r="16" spans="1:13" ht="29.25" customHeight="1">
      <c r="A16" s="20">
        <v>10</v>
      </c>
      <c r="B16" s="17" t="str">
        <f t="shared" si="0"/>
        <v> Брак не может быть заключен между лицами, одно из которых:</v>
      </c>
      <c r="C16" s="21"/>
      <c r="G16">
        <f t="shared" si="1"/>
        <v>0</v>
      </c>
      <c r="H16" t="str">
        <f>'3 лист'!B46</f>
        <v> Брак не может быть заключен между лицами, одно из которых:</v>
      </c>
      <c r="I16" s="1" t="str">
        <f>'3 лист'!C47</f>
        <v>признано судом ограниченно дееспособным</v>
      </c>
      <c r="J16" s="1" t="str">
        <f>'3 лист'!C48</f>
        <v>признано судом недееспособным вследствие психической болезни</v>
      </c>
      <c r="K16" s="1" t="str">
        <f>'3 лист'!C49</f>
        <v>отбывает наказание в виде лишения свободы</v>
      </c>
      <c r="L16" s="1" t="str">
        <f>'3 лист'!C50</f>
        <v>не имеет гражданства Российской Федерации</v>
      </c>
      <c r="M16" t="str">
        <f>'3 лист'!D48</f>
        <v>признано судом недееспособным вследствие психической болезни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Что относится к основным функциям семьи?</v>
      </c>
      <c r="C6" s="20" t="str">
        <f>IF(C2&lt;&gt;0," ",Вопросы!C7)</f>
        <v> </v>
      </c>
      <c r="D6" s="20">
        <f>IF(C2&lt;&gt;0,"",IF(Вопросы!G7&lt;&gt;1,'3 лист'!D3,""))</f>
      </c>
      <c r="E6" t="str">
        <f>Вопросы!M7</f>
        <v>воспитание детей и подростков</v>
      </c>
    </row>
    <row r="7" spans="1:5" ht="26.25" customHeight="1">
      <c r="A7" s="20">
        <v>2</v>
      </c>
      <c r="B7" s="30" t="str">
        <f>Вопросы!B8</f>
        <v>В современных западных странах наиболее распространена семья:</v>
      </c>
      <c r="C7" s="20" t="str">
        <f>IF(C2&lt;&gt;0," ",Вопросы!C8)</f>
        <v> </v>
      </c>
      <c r="D7" s="20">
        <f>IF(C2&lt;&gt;0,"",IF(Вопросы!G8&lt;&gt;1,'3 лист'!D8,""))</f>
      </c>
      <c r="E7" t="str">
        <f>Вопросы!M8</f>
        <v>малая (нуклеарная)</v>
      </c>
    </row>
    <row r="8" spans="1:5" ht="26.25" customHeight="1">
      <c r="A8" s="20">
        <v>3</v>
      </c>
      <c r="B8" s="30" t="str">
        <f>Вопросы!B9</f>
        <v>Родители Маши и Оли погибли в автокатастрофе. Девочки живут и воспитываются у бабушки. Их семья является</v>
      </c>
      <c r="C8" s="20" t="str">
        <f>IF(C2&lt;&gt;0," ",Вопросы!C9)</f>
        <v> </v>
      </c>
      <c r="D8" s="20">
        <f>IF(C2&lt;&gt;0,"",IF(Вопросы!G9&lt;&gt;1,'3 лист'!D13,""))</f>
      </c>
      <c r="E8" t="str">
        <f>Вопросы!M9</f>
        <v>неполной</v>
      </c>
    </row>
    <row r="9" spans="1:5" ht="26.25" customHeight="1">
      <c r="A9" s="20">
        <v>4</v>
      </c>
      <c r="B9" s="30" t="str">
        <f>Вопросы!B10</f>
        <v>Что отличает семью от других малых групп?</v>
      </c>
      <c r="C9" s="20" t="str">
        <f>IF(C2&lt;&gt;0," ",Вопросы!C10)</f>
        <v> </v>
      </c>
      <c r="D9" s="20">
        <f>IF(C2&lt;&gt;0,"",IF(Вопросы!G10&lt;&gt;1,'3 лист'!D18,""))</f>
      </c>
      <c r="E9" t="str">
        <f>Вопросы!M10</f>
        <v>совместное ведение хозяйства</v>
      </c>
    </row>
    <row r="10" spans="1:5" ht="26.25" customHeight="1">
      <c r="A10" s="20">
        <v>5</v>
      </c>
      <c r="B10" s="30" t="str">
        <f>Вопросы!B11</f>
        <v>Полная дееспособность наступает:</v>
      </c>
      <c r="C10" s="20" t="str">
        <f>IF(C2&lt;&gt;0," ",Вопросы!C11)</f>
        <v> </v>
      </c>
      <c r="D10" s="20">
        <f>IF(C2&lt;&gt;0,"",IF(Вопросы!G11&lt;&gt;1,'3 лист'!D23,""))</f>
      </c>
      <c r="E10" t="str">
        <f>Вопросы!M11</f>
        <v>в 18 лет</v>
      </c>
    </row>
    <row r="11" spans="1:5" ht="26.25" customHeight="1">
      <c r="A11" s="20">
        <v>6</v>
      </c>
      <c r="B11" s="30" t="str">
        <f>Вопросы!B12</f>
        <v>Семейное право не определяет:</v>
      </c>
      <c r="C11" s="20" t="str">
        <f>IF(C2&lt;&gt;0," ",Вопросы!C12)</f>
        <v> </v>
      </c>
      <c r="D11" s="20">
        <f>IF(C2&lt;&gt;0,"",IF(Вопросы!G12&lt;&gt;1,'3 лист'!D28,""))</f>
      </c>
      <c r="E11" t="str">
        <f>Вопросы!M12</f>
        <v>место проживания семьи</v>
      </c>
    </row>
    <row r="12" spans="1:5" ht="26.25" customHeight="1">
      <c r="A12" s="20">
        <v>7</v>
      </c>
      <c r="B12" s="30" t="str">
        <f>Вопросы!B13</f>
        <v>Какая из предложенных ситуаций не является законной:</v>
      </c>
      <c r="C12" s="20" t="str">
        <f>IF(C2&lt;&gt;0," ",Вопросы!C13)</f>
        <v> </v>
      </c>
      <c r="D12" s="20">
        <f>IF(C2&lt;&gt;0,"",IF(Вопросы!G13&lt;&gt;1,'3 лист'!D33,""))</f>
      </c>
      <c r="E12" t="str">
        <f>Вопросы!M13</f>
        <v>от 12-летнего мальчика скрывают имена его родителей</v>
      </c>
    </row>
    <row r="13" spans="1:5" ht="26.25" customHeight="1">
      <c r="A13" s="20">
        <v>8</v>
      </c>
      <c r="B13" s="30" t="str">
        <f>Вопросы!B14</f>
        <v>К правам ребенка в семье относится право:</v>
      </c>
      <c r="C13" s="20" t="str">
        <f>IF(C2&lt;&gt;0," ",Вопросы!C14)</f>
        <v> </v>
      </c>
      <c r="D13" s="20">
        <f>IF(C2&lt;&gt;0,"",IF(Вопросы!G14&lt;&gt;1,'3 лист'!D38,""))</f>
      </c>
      <c r="E13" t="str">
        <f>Вопросы!M14</f>
        <v>на заботу родителей о себе</v>
      </c>
    </row>
    <row r="14" spans="1:5" ht="26.25" customHeight="1">
      <c r="A14" s="20">
        <v>9</v>
      </c>
      <c r="B14" s="30" t="str">
        <f>Вопросы!B15</f>
        <v>Взаимоотношения супругов, родителей, детей регулируются нормами:</v>
      </c>
      <c r="C14" s="20" t="str">
        <f>IF(C2&lt;&gt;0," ",Вопросы!C15)</f>
        <v> </v>
      </c>
      <c r="D14" s="20">
        <f>IF(C2&lt;&gt;0,"",IF(Вопросы!G15&lt;&gt;1,'3 лист'!D43,""))</f>
      </c>
      <c r="E14" t="str">
        <f>Вопросы!M15</f>
        <v>семейного права</v>
      </c>
    </row>
    <row r="15" spans="1:5" ht="26.25" customHeight="1">
      <c r="A15" s="20">
        <v>10</v>
      </c>
      <c r="B15" s="30" t="str">
        <f>Вопросы!B16</f>
        <v> Брак не может быть заключен между лицами, одно из которых:</v>
      </c>
      <c r="C15" s="20" t="str">
        <f>IF(C2&lt;&gt;0," ",Вопросы!C16)</f>
        <v> </v>
      </c>
      <c r="D15" s="20">
        <f>IF(C2&lt;&gt;0,"",IF(Вопросы!G16&lt;&gt;1,'3 лист'!D48,""))</f>
      </c>
      <c r="E15" t="str">
        <f>Вопросы!M16</f>
        <v>признано судом недееспособным вследствие психической болезни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24</v>
      </c>
      <c r="C1" s="32"/>
      <c r="D1" s="32"/>
      <c r="E1" s="32"/>
      <c r="F1" s="32"/>
      <c r="G1" s="32"/>
      <c r="H1" s="32"/>
    </row>
    <row r="2" spans="3:4" ht="12.75">
      <c r="C2" s="12" t="s">
        <v>25</v>
      </c>
      <c r="D2" s="5">
        <f>MATCH(1,B2:B5,0)</f>
        <v>2</v>
      </c>
    </row>
    <row r="3" spans="2:4" ht="12.75">
      <c r="B3" s="15">
        <v>1</v>
      </c>
      <c r="C3" s="12" t="s">
        <v>28</v>
      </c>
      <c r="D3" s="4" t="str">
        <f>INDEX(C2:C5,D2)</f>
        <v>воспитание детей и подростков</v>
      </c>
    </row>
    <row r="4" ht="12.75">
      <c r="C4" s="12" t="s">
        <v>26</v>
      </c>
    </row>
    <row r="5" ht="12.75">
      <c r="C5" s="13" t="s">
        <v>27</v>
      </c>
    </row>
    <row r="6" spans="1:2" ht="15">
      <c r="A6" s="16">
        <v>2</v>
      </c>
      <c r="B6" s="14" t="s">
        <v>29</v>
      </c>
    </row>
    <row r="7" spans="3:4" ht="12.75">
      <c r="C7" s="13" t="s">
        <v>30</v>
      </c>
      <c r="D7" s="5">
        <f>MATCH(1,B7:B10,0)</f>
        <v>4</v>
      </c>
    </row>
    <row r="8" spans="3:4" ht="12.75">
      <c r="C8" s="13" t="s">
        <v>31</v>
      </c>
      <c r="D8" s="4" t="str">
        <f>INDEX(C7:C10,D7)</f>
        <v>малая (нуклеарная)</v>
      </c>
    </row>
    <row r="9" ht="12.75">
      <c r="C9" s="13" t="s">
        <v>32</v>
      </c>
    </row>
    <row r="10" spans="2:3" ht="12.75">
      <c r="B10" s="15">
        <v>1</v>
      </c>
      <c r="C10" s="13" t="s">
        <v>33</v>
      </c>
    </row>
    <row r="11" spans="1:2" ht="16.5" customHeight="1">
      <c r="A11" s="16">
        <v>3</v>
      </c>
      <c r="B11" s="14" t="s">
        <v>34</v>
      </c>
    </row>
    <row r="12" spans="2:4" ht="12.75">
      <c r="B12" s="15">
        <v>1</v>
      </c>
      <c r="C12" s="13" t="s">
        <v>35</v>
      </c>
      <c r="D12" s="5">
        <f>MATCH(1,B12:B15,0)</f>
        <v>1</v>
      </c>
    </row>
    <row r="13" spans="3:4" ht="12.75">
      <c r="C13" s="13" t="s">
        <v>36</v>
      </c>
      <c r="D13" s="4" t="str">
        <f>INDEX(C12:C15,D12)</f>
        <v>неполной</v>
      </c>
    </row>
    <row r="14" ht="12.75">
      <c r="C14" s="13" t="s">
        <v>37</v>
      </c>
    </row>
    <row r="15" ht="12.75">
      <c r="C15" s="13" t="s">
        <v>38</v>
      </c>
    </row>
    <row r="16" spans="1:2" ht="15">
      <c r="A16" s="16">
        <v>4</v>
      </c>
      <c r="B16" s="14" t="s">
        <v>39</v>
      </c>
    </row>
    <row r="17" spans="3:4" ht="12.75">
      <c r="C17" s="13" t="s">
        <v>40</v>
      </c>
      <c r="D17" s="5">
        <f>MATCH(1,B17:B20,0)</f>
        <v>3</v>
      </c>
    </row>
    <row r="18" spans="3:4" ht="12.75">
      <c r="C18" s="13" t="s">
        <v>41</v>
      </c>
      <c r="D18" s="4" t="str">
        <f>INDEX(C17:C20,D17)</f>
        <v>совместное ведение хозяйства</v>
      </c>
    </row>
    <row r="19" spans="2:3" ht="12.75">
      <c r="B19" s="15">
        <v>1</v>
      </c>
      <c r="C19" s="13" t="s">
        <v>42</v>
      </c>
    </row>
    <row r="20" ht="12.75">
      <c r="C20" s="13" t="s">
        <v>43</v>
      </c>
    </row>
    <row r="21" spans="1:2" ht="15">
      <c r="A21" s="16">
        <v>5</v>
      </c>
      <c r="B21" s="14" t="s">
        <v>44</v>
      </c>
    </row>
    <row r="22" spans="2:4" ht="12.75">
      <c r="B22" s="15">
        <v>1</v>
      </c>
      <c r="C22" s="13" t="s">
        <v>46</v>
      </c>
      <c r="D22" s="5">
        <f>MATCH(1,B22:B25,0)</f>
        <v>1</v>
      </c>
    </row>
    <row r="23" spans="3:4" ht="12.75">
      <c r="C23" s="13" t="s">
        <v>45</v>
      </c>
      <c r="D23" s="4" t="str">
        <f>INDEX(C22:C25,D22)</f>
        <v>в 18 лет</v>
      </c>
    </row>
    <row r="24" ht="12.75">
      <c r="C24" s="13" t="s">
        <v>47</v>
      </c>
    </row>
    <row r="25" ht="12.75">
      <c r="C25" s="13" t="s">
        <v>48</v>
      </c>
    </row>
    <row r="26" spans="1:3" ht="15">
      <c r="A26" s="16">
        <v>6</v>
      </c>
      <c r="B26" s="14" t="s">
        <v>55</v>
      </c>
      <c r="C26" s="41"/>
    </row>
    <row r="27" spans="3:4" ht="12.75">
      <c r="C27" s="13" t="s">
        <v>56</v>
      </c>
      <c r="D27" s="5">
        <f>MATCH(1,B27:B30,0)</f>
        <v>2</v>
      </c>
    </row>
    <row r="28" spans="2:4" ht="12.75">
      <c r="B28" s="15">
        <v>1</v>
      </c>
      <c r="C28" s="13" t="s">
        <v>50</v>
      </c>
      <c r="D28" s="4" t="str">
        <f>INDEX(C27:C30,D27)</f>
        <v>место проживания семьи</v>
      </c>
    </row>
    <row r="29" ht="12.75">
      <c r="C29" s="13" t="s">
        <v>57</v>
      </c>
    </row>
    <row r="30" ht="12.75">
      <c r="C30" s="13" t="s">
        <v>58</v>
      </c>
    </row>
    <row r="31" spans="1:2" ht="15">
      <c r="A31" s="16">
        <v>7</v>
      </c>
      <c r="B31" s="14" t="s">
        <v>49</v>
      </c>
    </row>
    <row r="32" spans="3:4" ht="12.75">
      <c r="C32" s="13" t="s">
        <v>51</v>
      </c>
      <c r="D32" s="5">
        <f>MATCH(1,B32:B35,0)</f>
        <v>3</v>
      </c>
    </row>
    <row r="33" spans="3:4" ht="12.75">
      <c r="C33" s="13" t="s">
        <v>52</v>
      </c>
      <c r="D33" s="4" t="str">
        <f>INDEX(C32:C35,D32)</f>
        <v>от 12-летнего мальчика скрывают имена его родителей</v>
      </c>
    </row>
    <row r="34" spans="2:3" ht="12.75">
      <c r="B34" s="15">
        <v>1</v>
      </c>
      <c r="C34" s="13" t="s">
        <v>53</v>
      </c>
    </row>
    <row r="35" ht="12.75">
      <c r="C35" s="13" t="s">
        <v>54</v>
      </c>
    </row>
    <row r="36" spans="1:2" ht="15">
      <c r="A36" s="16">
        <v>8</v>
      </c>
      <c r="B36" s="14" t="s">
        <v>59</v>
      </c>
    </row>
    <row r="37" spans="3:4" ht="12.75">
      <c r="C37" s="13" t="s">
        <v>60</v>
      </c>
      <c r="D37" s="5">
        <f>MATCH(1,B37:B40,0)</f>
        <v>4</v>
      </c>
    </row>
    <row r="38" spans="3:4" ht="12.75">
      <c r="C38" s="13" t="s">
        <v>61</v>
      </c>
      <c r="D38" s="4" t="str">
        <f>INDEX(C37:C40,D37)</f>
        <v>на заботу родителей о себе</v>
      </c>
    </row>
    <row r="39" ht="12.75">
      <c r="C39" s="13" t="s">
        <v>62</v>
      </c>
    </row>
    <row r="40" spans="2:3" ht="12.75">
      <c r="B40" s="15">
        <v>1</v>
      </c>
      <c r="C40" s="13" t="s">
        <v>63</v>
      </c>
    </row>
    <row r="41" spans="1:2" ht="15">
      <c r="A41" s="16">
        <v>9</v>
      </c>
      <c r="B41" s="14" t="s">
        <v>64</v>
      </c>
    </row>
    <row r="42" spans="2:4" ht="12.75">
      <c r="B42" s="15">
        <v>1</v>
      </c>
      <c r="C42" s="13" t="s">
        <v>65</v>
      </c>
      <c r="D42" s="5">
        <f>MATCH(1,B42:B45,0)</f>
        <v>1</v>
      </c>
    </row>
    <row r="43" spans="3:4" ht="12.75">
      <c r="C43" s="13" t="s">
        <v>66</v>
      </c>
      <c r="D43" s="4" t="str">
        <f>INDEX(C42:C45,D42)</f>
        <v>семейного права</v>
      </c>
    </row>
    <row r="44" ht="12.75">
      <c r="C44" s="13" t="s">
        <v>67</v>
      </c>
    </row>
    <row r="45" ht="12.75">
      <c r="C45" s="13" t="s">
        <v>68</v>
      </c>
    </row>
    <row r="46" spans="1:2" ht="15">
      <c r="A46" s="16">
        <v>10</v>
      </c>
      <c r="B46" s="14" t="s">
        <v>69</v>
      </c>
    </row>
    <row r="47" spans="3:4" ht="12.75">
      <c r="C47" s="13" t="s">
        <v>70</v>
      </c>
      <c r="D47" s="5">
        <f>MATCH(1,B47:B50,0)</f>
        <v>2</v>
      </c>
    </row>
    <row r="48" spans="2:4" ht="12.75">
      <c r="B48" s="15">
        <v>1</v>
      </c>
      <c r="C48" s="13" t="s">
        <v>71</v>
      </c>
      <c r="D48" s="4" t="str">
        <f>INDEX(C47:C50,D47)</f>
        <v>признано судом недееспособным вследствие психической болезни</v>
      </c>
    </row>
    <row r="49" ht="12.75">
      <c r="C49" s="13" t="s">
        <v>72</v>
      </c>
    </row>
    <row r="50" ht="12.75">
      <c r="C50" s="13" t="s">
        <v>73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2014-01-17T16:26:18Z</dcterms:modified>
  <cp:category/>
  <cp:version/>
  <cp:contentType/>
  <cp:contentStatus/>
</cp:coreProperties>
</file>