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<sst xmlns="http://schemas.openxmlformats.org/spreadsheetml/2006/main" count="191" uniqueCount="16">
  <si>
    <t>м</t>
  </si>
  <si>
    <t>=</t>
  </si>
  <si>
    <t>дм</t>
  </si>
  <si>
    <t>см</t>
  </si>
  <si>
    <t>мм</t>
  </si>
  <si>
    <t>км</t>
  </si>
  <si>
    <t>кв.м</t>
  </si>
  <si>
    <t>кв.дм</t>
  </si>
  <si>
    <t>кв.см</t>
  </si>
  <si>
    <t>кв.мм</t>
  </si>
  <si>
    <t>а</t>
  </si>
  <si>
    <t>га</t>
  </si>
  <si>
    <t>кв.км</t>
  </si>
  <si>
    <t>1\5</t>
  </si>
  <si>
    <t>3\10</t>
  </si>
  <si>
    <t>Твоя оценка: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</si>
</sst>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sz val="10"/>
      <color indexed="18"/>
      <name val="Arial"/>
      <family val="0"/>
    </font>
    <font>
      <b/>
      <i/>
      <sz val="20"/>
      <color indexed="18"/>
      <name val="Arial"/>
      <family val="2"/>
    </font>
    <font>
      <sz val="16"/>
      <name val="Arial"/>
      <family val="0"/>
    </font>
    <font>
      <b/>
      <i/>
      <sz val="26"/>
      <color indexed="18"/>
      <name val="Arial"/>
      <family val="2"/>
    </font>
    <font>
      <b/>
      <i/>
      <sz val="26"/>
      <name val="Arial"/>
      <family val="2"/>
    </font>
    <font>
      <b/>
      <i/>
      <sz val="26"/>
      <color indexed="58"/>
      <name val="Arial"/>
      <family val="2"/>
    </font>
    <font>
      <b/>
      <i/>
      <sz val="26"/>
      <color indexed="16"/>
      <name val="Arial"/>
      <family val="2"/>
    </font>
    <font>
      <b/>
      <i/>
      <sz val="20"/>
      <color indexed="16"/>
      <name val="Arial"/>
      <family val="2"/>
    </font>
    <font>
      <sz val="20"/>
      <name val="Arial"/>
      <family val="2"/>
    </font>
    <font>
      <b/>
      <i/>
      <sz val="20"/>
      <color indexed="58"/>
      <name val="Arial"/>
      <family val="2"/>
    </font>
    <font>
      <b/>
      <sz val="20"/>
      <color indexed="10"/>
      <name val="Arial"/>
      <family val="2"/>
    </font>
    <font>
      <b/>
      <sz val="36"/>
      <color indexed="10"/>
      <name val="Arial"/>
      <family val="2"/>
    </font>
    <font>
      <b/>
      <i/>
      <sz val="36"/>
      <color indexed="10"/>
      <name val="Arial"/>
      <family val="2"/>
    </font>
    <font>
      <b/>
      <i/>
      <sz val="10"/>
      <name val="Arial"/>
      <family val="2"/>
    </font>
    <font>
      <b/>
      <sz val="48"/>
      <color indexed="10"/>
      <name val="Arial"/>
      <family val="2"/>
    </font>
    <font>
      <b/>
      <sz val="4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10" fillId="3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3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15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right"/>
    </xf>
    <xf numFmtId="0" fontId="10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8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</xdr:row>
      <xdr:rowOff>85725</xdr:rowOff>
    </xdr:from>
    <xdr:to>
      <xdr:col>12</xdr:col>
      <xdr:colOff>295275</xdr:colOff>
      <xdr:row>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838325" y="85725"/>
          <a:ext cx="11010900" cy="6286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b="1" kern="10" spc="-179">
              <a:ln w="9525" cmpd="sng">
                <a:noFill/>
              </a:ln>
              <a:gradFill rotWithShape="1">
                <a:gsLst>
                  <a:gs pos="0">
                    <a:srgbClr val="00FF00"/>
                  </a:gs>
                  <a:gs pos="100000">
                    <a:srgbClr val="00CCFF"/>
                  </a:gs>
                </a:gsLst>
                <a:lin ang="5400000" scaled="1"/>
              </a:gradFill>
              <a:effectLst>
                <a:outerShdw dist="99190" dir="7788334" algn="ctr">
                  <a:srgbClr val="000080">
                    <a:alpha val="80000"/>
                  </a:srgbClr>
                </a:outerShdw>
              </a:effectLst>
              <a:latin typeface="Arial"/>
              <a:cs typeface="Arial"/>
            </a:rPr>
            <a:t>Вырази в указанных единицах: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70" zoomScaleNormal="70" workbookViewId="0" topLeftCell="A2">
      <selection activeCell="S14" sqref="S14"/>
    </sheetView>
  </sheetViews>
  <sheetFormatPr defaultColWidth="9.140625" defaultRowHeight="12.75"/>
  <cols>
    <col min="1" max="1" width="11.00390625" style="0" customWidth="1"/>
    <col min="2" max="2" width="27.7109375" style="0" customWidth="1"/>
    <col min="3" max="3" width="17.421875" style="0" customWidth="1"/>
    <col min="4" max="4" width="4.7109375" style="0" customWidth="1"/>
    <col min="5" max="5" width="25.7109375" style="0" customWidth="1"/>
    <col min="6" max="6" width="17.7109375" style="0" customWidth="1"/>
    <col min="7" max="7" width="6.28125" style="0" customWidth="1"/>
    <col min="8" max="8" width="23.28125" style="2" customWidth="1"/>
    <col min="9" max="9" width="14.7109375" style="0" customWidth="1"/>
    <col min="10" max="10" width="4.8515625" style="0" customWidth="1"/>
    <col min="11" max="11" width="26.00390625" style="0" customWidth="1"/>
    <col min="12" max="12" width="8.8515625" style="0" customWidth="1"/>
    <col min="13" max="13" width="10.00390625" style="0" customWidth="1"/>
    <col min="14" max="14" width="7.140625" style="0" customWidth="1"/>
    <col min="15" max="15" width="9.421875" style="0" customWidth="1"/>
    <col min="16" max="16" width="8.7109375" style="0" customWidth="1"/>
  </cols>
  <sheetData>
    <row r="1" spans="1:28" ht="12" customHeight="1" hidden="1">
      <c r="A1" s="38"/>
      <c r="B1" s="38"/>
      <c r="C1" s="38"/>
      <c r="D1" s="38"/>
      <c r="E1" s="38"/>
      <c r="F1" s="38"/>
      <c r="G1" s="38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</row>
    <row r="2" spans="1:28" ht="6.75" customHeight="1">
      <c r="A2" s="38"/>
      <c r="B2" s="38"/>
      <c r="C2" s="38"/>
      <c r="D2" s="38"/>
      <c r="E2" s="38"/>
      <c r="F2" s="38"/>
      <c r="G2" s="38"/>
      <c r="H2" s="39"/>
      <c r="I2" s="38"/>
      <c r="J2" s="38"/>
      <c r="K2" s="38"/>
      <c r="L2" s="40"/>
      <c r="M2" s="38"/>
      <c r="N2" s="38"/>
      <c r="O2" s="38"/>
      <c r="P2" s="38"/>
      <c r="Q2" s="38"/>
      <c r="R2" s="41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28" ht="36" customHeight="1">
      <c r="A3" s="38"/>
      <c r="B3" s="38"/>
      <c r="C3" s="38"/>
      <c r="D3" s="38"/>
      <c r="E3" s="38"/>
      <c r="F3" s="38"/>
      <c r="G3" s="38"/>
      <c r="H3" s="39"/>
      <c r="I3" s="38"/>
      <c r="J3" s="38"/>
      <c r="K3" s="41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</row>
    <row r="4" spans="1:28" ht="36" customHeight="1" thickBot="1">
      <c r="A4" s="38"/>
      <c r="B4" s="38"/>
      <c r="C4" s="38"/>
      <c r="D4" s="38"/>
      <c r="E4" s="38"/>
      <c r="F4" s="38"/>
      <c r="G4" s="38"/>
      <c r="H4" s="39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</row>
    <row r="5" spans="1:28" ht="36" customHeight="1" thickBot="1">
      <c r="A5" s="38"/>
      <c r="B5" s="17">
        <v>5</v>
      </c>
      <c r="C5" s="15" t="s">
        <v>0</v>
      </c>
      <c r="D5" s="15" t="s">
        <v>1</v>
      </c>
      <c r="E5" s="52"/>
      <c r="F5" s="15" t="s">
        <v>2</v>
      </c>
      <c r="G5" s="15" t="s">
        <v>1</v>
      </c>
      <c r="H5" s="52"/>
      <c r="I5" s="15" t="s">
        <v>3</v>
      </c>
      <c r="J5" s="15" t="s">
        <v>1</v>
      </c>
      <c r="K5" s="52"/>
      <c r="L5" s="15" t="s">
        <v>4</v>
      </c>
      <c r="M5" s="15"/>
      <c r="N5" s="43"/>
      <c r="O5" s="36" t="str">
        <f>IF(Лист3!E5=1,"+","-")</f>
        <v>-</v>
      </c>
      <c r="P5" s="36" t="str">
        <f>IF(Лист3!H5=1,"+","-")</f>
        <v>-</v>
      </c>
      <c r="Q5" s="36" t="str">
        <f>IF(Лист3!K5=1,"+","-")</f>
        <v>-</v>
      </c>
      <c r="R5" s="38"/>
      <c r="S5" s="41"/>
      <c r="T5" s="38"/>
      <c r="U5" s="38"/>
      <c r="V5" s="38"/>
      <c r="W5" s="38"/>
      <c r="X5" s="38"/>
      <c r="Y5" s="38"/>
      <c r="Z5" s="38"/>
      <c r="AA5" s="38"/>
      <c r="AB5" s="38"/>
    </row>
    <row r="6" spans="1:28" ht="6.75" customHeight="1" thickBot="1">
      <c r="A6" s="38"/>
      <c r="B6" s="45"/>
      <c r="C6" s="46"/>
      <c r="D6" s="46"/>
      <c r="E6" s="48"/>
      <c r="F6" s="46"/>
      <c r="G6" s="46"/>
      <c r="H6" s="48"/>
      <c r="I6" s="46"/>
      <c r="J6" s="46"/>
      <c r="K6" s="48"/>
      <c r="L6" s="46"/>
      <c r="M6" s="46"/>
      <c r="N6" s="43"/>
      <c r="O6" s="44" t="str">
        <f>IF(Лист3!E6=1,"+","-")</f>
        <v>+</v>
      </c>
      <c r="P6" s="44" t="str">
        <f>IF(Лист3!H6=1,"+","-")</f>
        <v>+</v>
      </c>
      <c r="Q6" s="44" t="str">
        <f>IF(Лист3!K6=1,"+","-")</f>
        <v>+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</row>
    <row r="7" spans="1:28" ht="36" customHeight="1" thickBot="1">
      <c r="A7" s="38"/>
      <c r="B7" s="18">
        <v>150000000</v>
      </c>
      <c r="C7" s="16" t="s">
        <v>4</v>
      </c>
      <c r="D7" s="16" t="s">
        <v>1</v>
      </c>
      <c r="E7" s="53"/>
      <c r="F7" s="16" t="s">
        <v>3</v>
      </c>
      <c r="G7" s="16" t="s">
        <v>1</v>
      </c>
      <c r="H7" s="53"/>
      <c r="I7" s="16" t="s">
        <v>2</v>
      </c>
      <c r="J7" s="16" t="s">
        <v>1</v>
      </c>
      <c r="K7" s="53"/>
      <c r="L7" s="16" t="s">
        <v>0</v>
      </c>
      <c r="M7" s="16"/>
      <c r="N7" s="43"/>
      <c r="O7" s="36" t="str">
        <f>IF(Лист3!E7=1,"+","-")</f>
        <v>-</v>
      </c>
      <c r="P7" s="36" t="str">
        <f>IF(Лист3!H7=1,"+","-")</f>
        <v>-</v>
      </c>
      <c r="Q7" s="36" t="str">
        <f>IF(Лист3!K7=1,"+","-")</f>
        <v>-</v>
      </c>
      <c r="R7" s="38"/>
      <c r="S7" s="42"/>
      <c r="T7" s="38"/>
      <c r="U7" s="38"/>
      <c r="V7" s="38"/>
      <c r="W7" s="38"/>
      <c r="X7" s="38"/>
      <c r="Y7" s="38"/>
      <c r="Z7" s="38"/>
      <c r="AA7" s="38"/>
      <c r="AB7" s="38"/>
    </row>
    <row r="8" spans="1:28" ht="6.75" customHeight="1" thickBot="1">
      <c r="A8" s="38"/>
      <c r="B8" s="45"/>
      <c r="C8" s="46"/>
      <c r="D8" s="46"/>
      <c r="E8" s="48"/>
      <c r="F8" s="46"/>
      <c r="G8" s="46"/>
      <c r="H8" s="48"/>
      <c r="I8" s="46"/>
      <c r="J8" s="46"/>
      <c r="K8" s="48"/>
      <c r="L8" s="46"/>
      <c r="M8" s="46"/>
      <c r="N8" s="43"/>
      <c r="O8" s="44" t="str">
        <f>IF(Лист3!E8=1,"+","-")</f>
        <v>+</v>
      </c>
      <c r="P8" s="44" t="str">
        <f>IF(Лист3!H8=1,"+","-")</f>
        <v>+</v>
      </c>
      <c r="Q8" s="44" t="str">
        <f>IF(Лист3!K8=1,"+","-")</f>
        <v>+</v>
      </c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ht="36" customHeight="1" thickBot="1">
      <c r="A9" s="38"/>
      <c r="B9" s="17">
        <v>480</v>
      </c>
      <c r="C9" s="15" t="s">
        <v>5</v>
      </c>
      <c r="D9" s="15" t="s">
        <v>1</v>
      </c>
      <c r="E9" s="52"/>
      <c r="F9" s="15" t="s">
        <v>0</v>
      </c>
      <c r="G9" s="15" t="s">
        <v>1</v>
      </c>
      <c r="H9" s="52"/>
      <c r="I9" s="15" t="s">
        <v>2</v>
      </c>
      <c r="J9" s="15" t="s">
        <v>1</v>
      </c>
      <c r="K9" s="52"/>
      <c r="L9" s="15" t="s">
        <v>3</v>
      </c>
      <c r="M9" s="15"/>
      <c r="N9" s="43"/>
      <c r="O9" s="36" t="str">
        <f>IF(Лист3!E9=1,"+","-")</f>
        <v>-</v>
      </c>
      <c r="P9" s="36" t="str">
        <f>IF(Лист3!H9=1,"+","-")</f>
        <v>-</v>
      </c>
      <c r="Q9" s="36" t="str">
        <f>IF(Лист3!K9=1,"+","-")</f>
        <v>-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28" ht="6.75" customHeight="1" thickBot="1">
      <c r="A10" s="38"/>
      <c r="B10" s="45"/>
      <c r="C10" s="46"/>
      <c r="D10" s="46"/>
      <c r="E10" s="48"/>
      <c r="F10" s="46"/>
      <c r="G10" s="46"/>
      <c r="H10" s="48"/>
      <c r="I10" s="46"/>
      <c r="J10" s="46"/>
      <c r="K10" s="48"/>
      <c r="L10" s="46"/>
      <c r="M10" s="46"/>
      <c r="N10" s="43"/>
      <c r="O10" s="44" t="str">
        <f>IF(Лист3!E10=1,"+","-")</f>
        <v>+</v>
      </c>
      <c r="P10" s="44" t="str">
        <f>IF(Лист3!H10=1,"+","-")</f>
        <v>+</v>
      </c>
      <c r="Q10" s="44" t="str">
        <f>IF(Лист3!K10=1,"+","-")</f>
        <v>+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28" ht="36" customHeight="1" thickBot="1">
      <c r="A11" s="38"/>
      <c r="B11" s="18">
        <v>9000000</v>
      </c>
      <c r="C11" s="16" t="s">
        <v>3</v>
      </c>
      <c r="D11" s="16" t="s">
        <v>1</v>
      </c>
      <c r="E11" s="53"/>
      <c r="F11" s="16" t="s">
        <v>0</v>
      </c>
      <c r="G11" s="16" t="s">
        <v>1</v>
      </c>
      <c r="H11" s="53"/>
      <c r="I11" s="16" t="s">
        <v>5</v>
      </c>
      <c r="J11" s="16"/>
      <c r="K11" s="51"/>
      <c r="L11" s="16"/>
      <c r="M11" s="16"/>
      <c r="N11" s="43"/>
      <c r="O11" s="37" t="str">
        <f>IF(Лист3!E11=1,"+","-")</f>
        <v>-</v>
      </c>
      <c r="P11" s="36" t="str">
        <f>IF(Лист3!H11=1,"+","-")</f>
        <v>-</v>
      </c>
      <c r="Q11" s="44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ht="6.75" customHeight="1" thickBot="1">
      <c r="A12" s="38"/>
      <c r="B12" s="45"/>
      <c r="C12" s="46"/>
      <c r="D12" s="46"/>
      <c r="E12" s="48"/>
      <c r="F12" s="46"/>
      <c r="G12" s="46"/>
      <c r="H12" s="48"/>
      <c r="I12" s="46"/>
      <c r="J12" s="46"/>
      <c r="K12" s="48"/>
      <c r="L12" s="46"/>
      <c r="M12" s="46"/>
      <c r="N12" s="43"/>
      <c r="O12" s="44" t="str">
        <f>IF(Лист3!E12=1,"+","-")</f>
        <v>+</v>
      </c>
      <c r="P12" s="44" t="str">
        <f>IF(Лист3!H12=1,"+","-")</f>
        <v>+</v>
      </c>
      <c r="Q12" s="44" t="str">
        <f>IF(Лист3!K12=1,"+","-")</f>
        <v>+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</row>
    <row r="13" spans="1:28" ht="36" customHeight="1" thickBot="1">
      <c r="A13" s="38"/>
      <c r="B13" s="17">
        <v>4</v>
      </c>
      <c r="C13" s="15" t="s">
        <v>6</v>
      </c>
      <c r="D13" s="15" t="s">
        <v>1</v>
      </c>
      <c r="E13" s="52"/>
      <c r="F13" s="15" t="s">
        <v>7</v>
      </c>
      <c r="G13" s="15" t="s">
        <v>1</v>
      </c>
      <c r="H13" s="52"/>
      <c r="I13" s="15" t="s">
        <v>8</v>
      </c>
      <c r="J13" s="15" t="s">
        <v>1</v>
      </c>
      <c r="K13" s="52"/>
      <c r="L13" s="15" t="s">
        <v>9</v>
      </c>
      <c r="M13" s="15"/>
      <c r="N13" s="43"/>
      <c r="O13" s="36" t="str">
        <f>IF(Лист3!E13=1,"+","-")</f>
        <v>-</v>
      </c>
      <c r="P13" s="36" t="str">
        <f>IF(Лист3!H13=1,"+","-")</f>
        <v>-</v>
      </c>
      <c r="Q13" s="36" t="str">
        <f>IF(Лист3!K13=1,"+","-")</f>
        <v>-</v>
      </c>
      <c r="R13" s="38"/>
      <c r="S13" s="38"/>
      <c r="T13" s="41"/>
      <c r="U13" s="38"/>
      <c r="V13" s="38"/>
      <c r="W13" s="38"/>
      <c r="X13" s="38"/>
      <c r="Y13" s="38"/>
      <c r="Z13" s="38"/>
      <c r="AA13" s="38"/>
      <c r="AB13" s="38"/>
    </row>
    <row r="14" spans="1:28" ht="6" customHeight="1" thickBot="1">
      <c r="A14" s="38"/>
      <c r="B14" s="45"/>
      <c r="C14" s="46"/>
      <c r="D14" s="46"/>
      <c r="E14" s="48"/>
      <c r="F14" s="46"/>
      <c r="G14" s="46"/>
      <c r="H14" s="48"/>
      <c r="I14" s="46"/>
      <c r="J14" s="46"/>
      <c r="K14" s="48"/>
      <c r="L14" s="46"/>
      <c r="M14" s="46"/>
      <c r="N14" s="43"/>
      <c r="O14" s="44" t="str">
        <f>IF(Лист3!E14=1,"+","-")</f>
        <v>+</v>
      </c>
      <c r="P14" s="44" t="str">
        <f>IF(Лист3!H14=1,"+","-")</f>
        <v>+</v>
      </c>
      <c r="Q14" s="44" t="str">
        <f>IF(Лист3!K14=1,"+","-")</f>
        <v>+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</row>
    <row r="15" spans="1:28" ht="36" customHeight="1" thickBot="1">
      <c r="A15" s="38"/>
      <c r="B15" s="18">
        <v>2200000</v>
      </c>
      <c r="C15" s="16" t="s">
        <v>6</v>
      </c>
      <c r="D15" s="16" t="s">
        <v>1</v>
      </c>
      <c r="E15" s="53"/>
      <c r="F15" s="16" t="s">
        <v>10</v>
      </c>
      <c r="G15" s="16" t="s">
        <v>1</v>
      </c>
      <c r="H15" s="53"/>
      <c r="I15" s="16" t="s">
        <v>11</v>
      </c>
      <c r="J15" s="16"/>
      <c r="K15" s="51"/>
      <c r="L15" s="16"/>
      <c r="M15" s="16"/>
      <c r="N15" s="43"/>
      <c r="O15" s="37" t="str">
        <f>IF(Лист3!E15=1,"+","-")</f>
        <v>-</v>
      </c>
      <c r="P15" s="36" t="str">
        <f>IF(Лист3!H15=1,"+","-")</f>
        <v>-</v>
      </c>
      <c r="Q15" s="44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</row>
    <row r="16" spans="1:28" ht="6" customHeight="1" thickBot="1">
      <c r="A16" s="38"/>
      <c r="B16" s="45"/>
      <c r="C16" s="46"/>
      <c r="D16" s="46"/>
      <c r="E16" s="48"/>
      <c r="F16" s="46"/>
      <c r="G16" s="46"/>
      <c r="H16" s="48"/>
      <c r="I16" s="46"/>
      <c r="J16" s="46"/>
      <c r="K16" s="48"/>
      <c r="L16" s="46"/>
      <c r="M16" s="46"/>
      <c r="N16" s="43"/>
      <c r="O16" s="44" t="str">
        <f>IF(Лист3!E16=1,"+","-")</f>
        <v>+</v>
      </c>
      <c r="P16" s="44" t="str">
        <f>IF(Лист3!H16=1,"+","-")</f>
        <v>+</v>
      </c>
      <c r="Q16" s="44" t="str">
        <f>IF(Лист3!K16=1,"+","-")</f>
        <v>+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</row>
    <row r="17" spans="1:28" ht="36" customHeight="1" thickBot="1">
      <c r="A17" s="38"/>
      <c r="B17" s="17">
        <v>80</v>
      </c>
      <c r="C17" s="15" t="s">
        <v>12</v>
      </c>
      <c r="D17" s="15" t="s">
        <v>1</v>
      </c>
      <c r="E17" s="52"/>
      <c r="F17" s="15" t="s">
        <v>11</v>
      </c>
      <c r="G17" s="15" t="s">
        <v>1</v>
      </c>
      <c r="H17" s="52"/>
      <c r="I17" s="15" t="s">
        <v>10</v>
      </c>
      <c r="J17" s="15" t="s">
        <v>1</v>
      </c>
      <c r="K17" s="52"/>
      <c r="L17" s="15" t="s">
        <v>6</v>
      </c>
      <c r="M17" s="15"/>
      <c r="N17" s="43"/>
      <c r="O17" s="36" t="str">
        <f>IF(Лист3!E17=1,"+","-")</f>
        <v>-</v>
      </c>
      <c r="P17" s="36" t="str">
        <f>IF(Лист3!H17=1,"+","-")</f>
        <v>-</v>
      </c>
      <c r="Q17" s="36" t="str">
        <f>IF(Лист3!K17=1,"+","-")</f>
        <v>-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</row>
    <row r="18" spans="1:28" ht="5.25" customHeight="1" thickBot="1">
      <c r="A18" s="38"/>
      <c r="B18" s="45"/>
      <c r="C18" s="46"/>
      <c r="D18" s="46"/>
      <c r="E18" s="48"/>
      <c r="F18" s="46"/>
      <c r="G18" s="46"/>
      <c r="H18" s="48"/>
      <c r="I18" s="46"/>
      <c r="J18" s="46"/>
      <c r="K18" s="48"/>
      <c r="L18" s="46"/>
      <c r="M18" s="46"/>
      <c r="N18" s="43"/>
      <c r="O18" s="44" t="str">
        <f>IF(Лист3!E18=1,"+","-")</f>
        <v>+</v>
      </c>
      <c r="P18" s="44" t="str">
        <f>IF(Лист3!H18=1,"+","-")</f>
        <v>+</v>
      </c>
      <c r="Q18" s="44" t="str">
        <f>IF(Лист3!K18=1,"+","-")</f>
        <v>+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</row>
    <row r="19" spans="1:28" ht="36" customHeight="1" thickBot="1">
      <c r="A19" s="38"/>
      <c r="B19" s="18">
        <v>580000000</v>
      </c>
      <c r="C19" s="16" t="s">
        <v>9</v>
      </c>
      <c r="D19" s="16" t="s">
        <v>1</v>
      </c>
      <c r="E19" s="53"/>
      <c r="F19" s="16" t="s">
        <v>8</v>
      </c>
      <c r="G19" s="16" t="s">
        <v>1</v>
      </c>
      <c r="H19" s="53"/>
      <c r="I19" s="16" t="s">
        <v>7</v>
      </c>
      <c r="J19" s="16" t="s">
        <v>1</v>
      </c>
      <c r="K19" s="53"/>
      <c r="L19" s="16" t="s">
        <v>6</v>
      </c>
      <c r="M19" s="16"/>
      <c r="N19" s="43"/>
      <c r="O19" s="36" t="str">
        <f>IF(Лист3!E19=1,"+","-")</f>
        <v>-</v>
      </c>
      <c r="P19" s="36" t="str">
        <f>IF(Лист3!H19=1,"+","-")</f>
        <v>-</v>
      </c>
      <c r="Q19" s="36" t="str">
        <f>IF(Лист3!K19=1,"+","-")</f>
        <v>-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ht="6" customHeight="1" thickBot="1">
      <c r="A20" s="38"/>
      <c r="B20" s="45"/>
      <c r="C20" s="46"/>
      <c r="D20" s="46"/>
      <c r="E20" s="48"/>
      <c r="F20" s="46"/>
      <c r="G20" s="47"/>
      <c r="H20" s="48"/>
      <c r="I20" s="49"/>
      <c r="J20" s="49"/>
      <c r="K20" s="48"/>
      <c r="L20" s="49"/>
      <c r="M20" s="49"/>
      <c r="N20" s="43"/>
      <c r="O20" s="44" t="str">
        <f>IF(Лист3!E20=1,"+","-")</f>
        <v>+</v>
      </c>
      <c r="P20" s="44"/>
      <c r="Q20" s="44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ht="36" customHeight="1" thickBot="1">
      <c r="A21" s="38"/>
      <c r="B21" s="17">
        <v>5300000</v>
      </c>
      <c r="C21" s="15" t="s">
        <v>6</v>
      </c>
      <c r="D21" s="15" t="s">
        <v>1</v>
      </c>
      <c r="E21" s="52"/>
      <c r="F21" s="15" t="s">
        <v>11</v>
      </c>
      <c r="G21" s="13"/>
      <c r="H21" s="11"/>
      <c r="I21" s="11"/>
      <c r="J21" s="11"/>
      <c r="K21" s="11"/>
      <c r="L21" s="11"/>
      <c r="M21" s="11"/>
      <c r="N21" s="43"/>
      <c r="O21" s="36" t="str">
        <f>IF(Лист3!E21=1,"+","-")</f>
        <v>-</v>
      </c>
      <c r="P21" s="44"/>
      <c r="Q21" s="44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ht="6" customHeight="1" thickBot="1">
      <c r="A22" s="38"/>
      <c r="B22" s="45"/>
      <c r="C22" s="46"/>
      <c r="D22" s="46"/>
      <c r="E22" s="48"/>
      <c r="F22" s="46"/>
      <c r="G22" s="47"/>
      <c r="H22" s="50"/>
      <c r="I22" s="50"/>
      <c r="J22" s="50"/>
      <c r="K22" s="50"/>
      <c r="L22" s="50"/>
      <c r="M22" s="50"/>
      <c r="N22" s="43"/>
      <c r="O22" s="44" t="str">
        <f>IF(Лист3!E22=1,"+","-")</f>
        <v>+</v>
      </c>
      <c r="P22" s="44"/>
      <c r="Q22" s="44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ht="36" customHeight="1" thickBot="1">
      <c r="A23" s="38"/>
      <c r="B23" s="18" t="s">
        <v>13</v>
      </c>
      <c r="C23" s="16" t="s">
        <v>6</v>
      </c>
      <c r="D23" s="16" t="s">
        <v>1</v>
      </c>
      <c r="E23" s="53"/>
      <c r="F23" s="16" t="s">
        <v>7</v>
      </c>
      <c r="G23" s="14"/>
      <c r="H23" s="12"/>
      <c r="I23" s="12"/>
      <c r="J23" s="12"/>
      <c r="K23" s="12"/>
      <c r="L23" s="12"/>
      <c r="M23" s="12"/>
      <c r="N23" s="43"/>
      <c r="O23" s="36" t="str">
        <f>IF(Лист3!E23=1,"+","-")</f>
        <v>-</v>
      </c>
      <c r="P23" s="44"/>
      <c r="Q23" s="44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6" customHeight="1" thickBot="1">
      <c r="A24" s="38"/>
      <c r="B24" s="45"/>
      <c r="C24" s="46"/>
      <c r="D24" s="46"/>
      <c r="E24" s="48"/>
      <c r="F24" s="46"/>
      <c r="G24" s="47"/>
      <c r="H24" s="50"/>
      <c r="I24" s="50"/>
      <c r="J24" s="50"/>
      <c r="K24" s="50"/>
      <c r="L24" s="50"/>
      <c r="M24" s="50"/>
      <c r="N24" s="43"/>
      <c r="O24" s="44" t="str">
        <f>IF(Лист3!E24=1,"+","-")</f>
        <v>+</v>
      </c>
      <c r="P24" s="44"/>
      <c r="Q24" s="44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36" customHeight="1" thickBot="1">
      <c r="A25" s="38"/>
      <c r="B25" s="17" t="s">
        <v>14</v>
      </c>
      <c r="C25" s="15" t="s">
        <v>8</v>
      </c>
      <c r="D25" s="15" t="s">
        <v>1</v>
      </c>
      <c r="E25" s="52"/>
      <c r="F25" s="15" t="s">
        <v>9</v>
      </c>
      <c r="G25" s="13"/>
      <c r="H25" s="11"/>
      <c r="I25" s="11"/>
      <c r="J25" s="11"/>
      <c r="K25" s="11"/>
      <c r="L25" s="11"/>
      <c r="M25" s="11"/>
      <c r="N25" s="43"/>
      <c r="O25" s="36" t="str">
        <f>IF(Лист3!E25=1,"+","-")</f>
        <v>-</v>
      </c>
      <c r="P25" s="44"/>
      <c r="Q25" s="44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ht="9.75" customHeight="1">
      <c r="A26" s="38"/>
      <c r="B26" s="38"/>
      <c r="C26" s="38"/>
      <c r="D26" s="38"/>
      <c r="E26" s="38"/>
      <c r="F26" s="38"/>
      <c r="G26" s="38"/>
      <c r="H26" s="39"/>
      <c r="I26" s="38"/>
      <c r="J26" s="38"/>
      <c r="K26" s="38"/>
      <c r="L26" s="38"/>
      <c r="M26" s="38"/>
      <c r="N26" s="38"/>
      <c r="O26" s="41"/>
      <c r="P26" s="41"/>
      <c r="Q26" s="41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48" customHeight="1">
      <c r="A27" s="38"/>
      <c r="B27" s="57" t="s">
        <v>15</v>
      </c>
      <c r="C27" s="58"/>
      <c r="D27" s="58"/>
      <c r="E27" s="58"/>
      <c r="F27" s="54">
        <f>SUM(Лист3!E5,Лист3!E7,Лист3!E9,Лист3!E11,Лист3!E13,Лист3!E15,Лист3!E17,Лист3!E19,Лист3!E21,Лист3!E23,Лист3!E25,Лист3!H5,Лист3!H7,Лист3!H9,Лист3!H11,Лист3!H13,Лист3!H15,Лист3!H17,Лист3!H19,Лист3!K5,Лист3!K7,Лист3!K9,Лист3!K13,Лист3!K17,Лист3!K19)</f>
        <v>0</v>
      </c>
      <c r="G27" s="56"/>
      <c r="H27" s="55">
        <f>F27/25*5</f>
        <v>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36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:28" ht="36" customHeight="1">
      <c r="A29" s="38"/>
      <c r="B29" s="38"/>
      <c r="C29" s="38"/>
      <c r="D29" s="38"/>
      <c r="E29" s="38"/>
      <c r="F29" s="38"/>
      <c r="G29" s="38"/>
      <c r="H29" s="39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:28" ht="36" customHeight="1">
      <c r="A30" s="38"/>
      <c r="B30" s="38"/>
      <c r="C30" s="38"/>
      <c r="D30" s="38"/>
      <c r="E30" s="38"/>
      <c r="F30" s="38"/>
      <c r="G30" s="38"/>
      <c r="H30" s="3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36" customHeight="1">
      <c r="A31" s="38"/>
      <c r="B31" s="38"/>
      <c r="C31" s="38"/>
      <c r="D31" s="38"/>
      <c r="E31" s="38"/>
      <c r="F31" s="38"/>
      <c r="G31" s="38"/>
      <c r="H31" s="39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ht="12.75">
      <c r="A32" s="38"/>
      <c r="B32" s="38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ht="12.75">
      <c r="A33" s="38"/>
      <c r="B33" s="38"/>
      <c r="C33" s="38"/>
      <c r="D33" s="38"/>
      <c r="E33" s="38"/>
      <c r="F33" s="38"/>
      <c r="G33" s="38"/>
      <c r="H33" s="39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</sheetData>
  <mergeCells count="1">
    <mergeCell ref="B27:E27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R31"/>
  <sheetViews>
    <sheetView workbookViewId="0" topLeftCell="A1">
      <selection activeCell="K13" sqref="K13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13.00390625" style="0" customWidth="1"/>
    <col min="4" max="4" width="4.7109375" style="0" customWidth="1"/>
    <col min="5" max="5" width="20.28125" style="0" customWidth="1"/>
    <col min="6" max="6" width="11.421875" style="0" customWidth="1"/>
    <col min="7" max="7" width="4.421875" style="0" customWidth="1"/>
    <col min="8" max="8" width="18.140625" style="0" bestFit="1" customWidth="1"/>
    <col min="9" max="9" width="13.8515625" style="0" customWidth="1"/>
    <col min="10" max="10" width="4.57421875" style="0" customWidth="1"/>
    <col min="11" max="11" width="20.421875" style="0" bestFit="1" customWidth="1"/>
    <col min="13" max="13" width="3.57421875" style="0" customWidth="1"/>
    <col min="14" max="14" width="2.421875" style="0" customWidth="1"/>
    <col min="15" max="15" width="4.421875" style="0" customWidth="1"/>
    <col min="16" max="16" width="4.00390625" style="0" customWidth="1"/>
    <col min="17" max="17" width="4.7109375" style="0" customWidth="1"/>
  </cols>
  <sheetData>
    <row r="4" ht="13.5" thickBot="1"/>
    <row r="5" spans="2:18" ht="27" thickBot="1">
      <c r="B5" s="23">
        <v>5</v>
      </c>
      <c r="C5" s="24" t="s">
        <v>0</v>
      </c>
      <c r="D5" s="24" t="s">
        <v>1</v>
      </c>
      <c r="E5" s="7">
        <v>50</v>
      </c>
      <c r="F5" s="24" t="s">
        <v>2</v>
      </c>
      <c r="G5" s="24" t="s">
        <v>1</v>
      </c>
      <c r="H5" s="7">
        <v>500</v>
      </c>
      <c r="I5" s="24" t="s">
        <v>3</v>
      </c>
      <c r="J5" s="24" t="s">
        <v>1</v>
      </c>
      <c r="K5" s="7">
        <v>5000</v>
      </c>
      <c r="L5" s="24" t="s">
        <v>4</v>
      </c>
      <c r="M5" s="24"/>
      <c r="N5" s="1"/>
      <c r="O5" s="21"/>
      <c r="P5" s="25"/>
      <c r="Q5" s="25"/>
      <c r="R5" s="26"/>
    </row>
    <row r="6" spans="2:18" ht="6.75" customHeight="1" thickBot="1">
      <c r="B6" s="27"/>
      <c r="C6" s="28"/>
      <c r="D6" s="28"/>
      <c r="E6" s="9"/>
      <c r="F6" s="28"/>
      <c r="G6" s="28"/>
      <c r="H6" s="9"/>
      <c r="I6" s="28"/>
      <c r="J6" s="28"/>
      <c r="K6" s="9"/>
      <c r="L6" s="28"/>
      <c r="M6" s="28"/>
      <c r="N6" s="1"/>
      <c r="O6" s="19"/>
      <c r="P6" s="29"/>
      <c r="Q6" s="29"/>
      <c r="R6" s="26"/>
    </row>
    <row r="7" spans="2:18" ht="27" thickBot="1">
      <c r="B7" s="30">
        <v>150000000</v>
      </c>
      <c r="C7" s="31" t="s">
        <v>4</v>
      </c>
      <c r="D7" s="31" t="s">
        <v>1</v>
      </c>
      <c r="E7" s="8">
        <v>15000000</v>
      </c>
      <c r="F7" s="31" t="s">
        <v>3</v>
      </c>
      <c r="G7" s="31" t="s">
        <v>1</v>
      </c>
      <c r="H7" s="8">
        <v>1500000</v>
      </c>
      <c r="I7" s="31" t="s">
        <v>2</v>
      </c>
      <c r="J7" s="31" t="s">
        <v>1</v>
      </c>
      <c r="K7" s="8">
        <v>150000</v>
      </c>
      <c r="L7" s="31" t="s">
        <v>0</v>
      </c>
      <c r="M7" s="31"/>
      <c r="N7" s="1"/>
      <c r="O7" s="22"/>
      <c r="P7" s="25"/>
      <c r="Q7" s="25"/>
      <c r="R7" s="26"/>
    </row>
    <row r="8" spans="2:18" ht="7.5" customHeight="1" thickBot="1">
      <c r="B8" s="27"/>
      <c r="C8" s="28"/>
      <c r="D8" s="28"/>
      <c r="E8" s="9"/>
      <c r="F8" s="28"/>
      <c r="G8" s="28"/>
      <c r="H8" s="9"/>
      <c r="I8" s="28"/>
      <c r="J8" s="28"/>
      <c r="K8" s="9"/>
      <c r="L8" s="28"/>
      <c r="M8" s="28"/>
      <c r="N8" s="1"/>
      <c r="O8" s="20"/>
      <c r="P8" s="29"/>
      <c r="Q8" s="29"/>
      <c r="R8" s="26"/>
    </row>
    <row r="9" spans="2:18" ht="27" thickBot="1">
      <c r="B9" s="23">
        <v>480</v>
      </c>
      <c r="C9" s="24" t="s">
        <v>5</v>
      </c>
      <c r="D9" s="24" t="s">
        <v>1</v>
      </c>
      <c r="E9" s="7">
        <v>480000</v>
      </c>
      <c r="F9" s="24" t="s">
        <v>0</v>
      </c>
      <c r="G9" s="24" t="s">
        <v>1</v>
      </c>
      <c r="H9" s="7">
        <v>4800000</v>
      </c>
      <c r="I9" s="24" t="s">
        <v>2</v>
      </c>
      <c r="J9" s="24" t="s">
        <v>1</v>
      </c>
      <c r="K9" s="7">
        <v>48000000</v>
      </c>
      <c r="L9" s="24" t="s">
        <v>3</v>
      </c>
      <c r="M9" s="24"/>
      <c r="N9" s="1"/>
      <c r="O9" s="21"/>
      <c r="P9" s="25"/>
      <c r="Q9" s="25"/>
      <c r="R9" s="26"/>
    </row>
    <row r="10" spans="2:18" ht="6" customHeight="1" thickBot="1">
      <c r="B10" s="27"/>
      <c r="C10" s="28"/>
      <c r="D10" s="28"/>
      <c r="E10" s="9"/>
      <c r="F10" s="28"/>
      <c r="G10" s="28"/>
      <c r="H10" s="9"/>
      <c r="I10" s="28"/>
      <c r="J10" s="28"/>
      <c r="K10" s="9"/>
      <c r="L10" s="28"/>
      <c r="M10" s="28"/>
      <c r="N10" s="1"/>
      <c r="O10" s="19"/>
      <c r="P10" s="29"/>
      <c r="Q10" s="29"/>
      <c r="R10" s="26"/>
    </row>
    <row r="11" spans="2:18" ht="27" thickBot="1">
      <c r="B11" s="30">
        <v>9000000</v>
      </c>
      <c r="C11" s="31" t="s">
        <v>3</v>
      </c>
      <c r="D11" s="31" t="s">
        <v>1</v>
      </c>
      <c r="E11" s="8">
        <v>90000</v>
      </c>
      <c r="F11" s="31" t="s">
        <v>0</v>
      </c>
      <c r="G11" s="31" t="s">
        <v>1</v>
      </c>
      <c r="H11" s="8">
        <v>90</v>
      </c>
      <c r="I11" s="31" t="s">
        <v>5</v>
      </c>
      <c r="J11" s="31"/>
      <c r="K11" s="8"/>
      <c r="L11" s="31"/>
      <c r="M11" s="31"/>
      <c r="N11" s="1"/>
      <c r="O11" s="21"/>
      <c r="P11" s="25"/>
      <c r="Q11" s="25"/>
      <c r="R11" s="26"/>
    </row>
    <row r="12" spans="2:18" ht="5.25" customHeight="1" thickBot="1">
      <c r="B12" s="27"/>
      <c r="C12" s="28"/>
      <c r="D12" s="28"/>
      <c r="E12" s="9"/>
      <c r="F12" s="28"/>
      <c r="G12" s="28"/>
      <c r="H12" s="9"/>
      <c r="I12" s="28"/>
      <c r="J12" s="28"/>
      <c r="K12" s="9"/>
      <c r="L12" s="28"/>
      <c r="M12" s="28"/>
      <c r="N12" s="1"/>
      <c r="O12" s="19"/>
      <c r="P12" s="29"/>
      <c r="Q12" s="29"/>
      <c r="R12" s="26"/>
    </row>
    <row r="13" spans="2:18" ht="27" thickBot="1">
      <c r="B13" s="23">
        <v>4</v>
      </c>
      <c r="C13" s="24" t="s">
        <v>6</v>
      </c>
      <c r="D13" s="24" t="s">
        <v>1</v>
      </c>
      <c r="E13" s="7">
        <v>400</v>
      </c>
      <c r="F13" s="24" t="s">
        <v>7</v>
      </c>
      <c r="G13" s="24" t="s">
        <v>1</v>
      </c>
      <c r="H13" s="7">
        <v>40000</v>
      </c>
      <c r="I13" s="24" t="s">
        <v>8</v>
      </c>
      <c r="J13" s="24" t="s">
        <v>1</v>
      </c>
      <c r="K13" s="7">
        <v>4000000</v>
      </c>
      <c r="L13" s="24" t="s">
        <v>9</v>
      </c>
      <c r="M13" s="24"/>
      <c r="N13" s="1"/>
      <c r="O13" s="21"/>
      <c r="P13" s="25"/>
      <c r="Q13" s="25"/>
      <c r="R13" s="26"/>
    </row>
    <row r="14" spans="2:18" ht="6" customHeight="1" thickBot="1">
      <c r="B14" s="27"/>
      <c r="C14" s="28"/>
      <c r="D14" s="28"/>
      <c r="E14" s="9"/>
      <c r="F14" s="28"/>
      <c r="G14" s="28"/>
      <c r="H14" s="9"/>
      <c r="I14" s="28"/>
      <c r="J14" s="28"/>
      <c r="K14" s="9"/>
      <c r="L14" s="28"/>
      <c r="M14" s="28"/>
      <c r="N14" s="1"/>
      <c r="O14" s="19"/>
      <c r="P14" s="29"/>
      <c r="Q14" s="29"/>
      <c r="R14" s="26"/>
    </row>
    <row r="15" spans="2:18" ht="27" thickBot="1">
      <c r="B15" s="30">
        <v>2200000</v>
      </c>
      <c r="C15" s="31" t="s">
        <v>6</v>
      </c>
      <c r="D15" s="31" t="s">
        <v>1</v>
      </c>
      <c r="E15" s="8">
        <v>22000</v>
      </c>
      <c r="F15" s="31" t="s">
        <v>10</v>
      </c>
      <c r="G15" s="31" t="s">
        <v>1</v>
      </c>
      <c r="H15" s="8">
        <v>220</v>
      </c>
      <c r="I15" s="31" t="s">
        <v>11</v>
      </c>
      <c r="J15" s="31"/>
      <c r="K15" s="8"/>
      <c r="L15" s="31"/>
      <c r="M15" s="31"/>
      <c r="N15" s="1"/>
      <c r="O15" s="21"/>
      <c r="P15" s="25"/>
      <c r="Q15" s="25"/>
      <c r="R15" s="26"/>
    </row>
    <row r="16" spans="2:18" ht="6" customHeight="1" thickBot="1">
      <c r="B16" s="27"/>
      <c r="C16" s="28"/>
      <c r="D16" s="28"/>
      <c r="E16" s="9"/>
      <c r="F16" s="28"/>
      <c r="G16" s="28"/>
      <c r="H16" s="9"/>
      <c r="I16" s="28"/>
      <c r="J16" s="28"/>
      <c r="K16" s="9"/>
      <c r="L16" s="28"/>
      <c r="M16" s="28"/>
      <c r="N16" s="1"/>
      <c r="O16" s="19"/>
      <c r="P16" s="29"/>
      <c r="Q16" s="29"/>
      <c r="R16" s="26"/>
    </row>
    <row r="17" spans="2:18" ht="27" thickBot="1">
      <c r="B17" s="23">
        <v>80</v>
      </c>
      <c r="C17" s="24" t="s">
        <v>12</v>
      </c>
      <c r="D17" s="24" t="s">
        <v>1</v>
      </c>
      <c r="E17" s="7">
        <v>8000</v>
      </c>
      <c r="F17" s="24" t="s">
        <v>11</v>
      </c>
      <c r="G17" s="24" t="s">
        <v>1</v>
      </c>
      <c r="H17" s="7">
        <v>800000</v>
      </c>
      <c r="I17" s="24" t="s">
        <v>10</v>
      </c>
      <c r="J17" s="24" t="s">
        <v>1</v>
      </c>
      <c r="K17" s="7">
        <v>80000000</v>
      </c>
      <c r="L17" s="24" t="s">
        <v>6</v>
      </c>
      <c r="M17" s="24"/>
      <c r="N17" s="1"/>
      <c r="O17" s="21"/>
      <c r="P17" s="25"/>
      <c r="Q17" s="25"/>
      <c r="R17" s="26"/>
    </row>
    <row r="18" spans="2:18" ht="6" customHeight="1" thickBot="1">
      <c r="B18" s="27"/>
      <c r="C18" s="28"/>
      <c r="D18" s="28"/>
      <c r="E18" s="9"/>
      <c r="F18" s="28"/>
      <c r="G18" s="28"/>
      <c r="H18" s="9"/>
      <c r="I18" s="28"/>
      <c r="J18" s="28"/>
      <c r="K18" s="9"/>
      <c r="L18" s="28"/>
      <c r="M18" s="28"/>
      <c r="N18" s="1"/>
      <c r="O18" s="19"/>
      <c r="P18" s="29"/>
      <c r="Q18" s="29"/>
      <c r="R18" s="26"/>
    </row>
    <row r="19" spans="2:18" ht="27" thickBot="1">
      <c r="B19" s="30">
        <v>580000000</v>
      </c>
      <c r="C19" s="31" t="s">
        <v>9</v>
      </c>
      <c r="D19" s="31" t="s">
        <v>1</v>
      </c>
      <c r="E19" s="8">
        <v>5800000</v>
      </c>
      <c r="F19" s="31" t="s">
        <v>8</v>
      </c>
      <c r="G19" s="31" t="s">
        <v>1</v>
      </c>
      <c r="H19" s="8">
        <v>58000</v>
      </c>
      <c r="I19" s="31" t="s">
        <v>7</v>
      </c>
      <c r="J19" s="31" t="s">
        <v>1</v>
      </c>
      <c r="K19" s="8">
        <v>580</v>
      </c>
      <c r="L19" s="31" t="s">
        <v>6</v>
      </c>
      <c r="M19" s="31"/>
      <c r="N19" s="1"/>
      <c r="O19" s="21"/>
      <c r="P19" s="25"/>
      <c r="Q19" s="25"/>
      <c r="R19" s="26"/>
    </row>
    <row r="20" spans="2:18" ht="5.25" customHeight="1" thickBot="1">
      <c r="B20" s="27"/>
      <c r="C20" s="28"/>
      <c r="D20" s="28"/>
      <c r="E20" s="9"/>
      <c r="F20" s="28"/>
      <c r="G20" s="32"/>
      <c r="H20" s="10"/>
      <c r="I20" s="4"/>
      <c r="J20" s="4"/>
      <c r="K20" s="10"/>
      <c r="L20" s="4"/>
      <c r="M20" s="4"/>
      <c r="N20" s="1"/>
      <c r="O20" s="19"/>
      <c r="P20" s="29"/>
      <c r="Q20" s="29"/>
      <c r="R20" s="26"/>
    </row>
    <row r="21" spans="2:18" ht="27" thickBot="1">
      <c r="B21" s="23">
        <v>5300000</v>
      </c>
      <c r="C21" s="24" t="s">
        <v>6</v>
      </c>
      <c r="D21" s="24" t="s">
        <v>1</v>
      </c>
      <c r="E21" s="7">
        <v>530</v>
      </c>
      <c r="F21" s="24" t="s">
        <v>11</v>
      </c>
      <c r="G21" s="33"/>
      <c r="H21" s="5"/>
      <c r="I21" s="5"/>
      <c r="J21" s="5"/>
      <c r="K21" s="5"/>
      <c r="L21" s="5"/>
      <c r="M21" s="5"/>
      <c r="N21" s="1"/>
      <c r="O21" s="21"/>
      <c r="P21" s="25"/>
      <c r="Q21" s="25"/>
      <c r="R21" s="26"/>
    </row>
    <row r="22" spans="2:18" ht="6" customHeight="1" thickBot="1">
      <c r="B22" s="27"/>
      <c r="C22" s="28"/>
      <c r="D22" s="28"/>
      <c r="E22" s="9"/>
      <c r="F22" s="28"/>
      <c r="G22" s="32"/>
      <c r="H22" s="3"/>
      <c r="I22" s="3"/>
      <c r="J22" s="3"/>
      <c r="K22" s="3"/>
      <c r="L22" s="3"/>
      <c r="M22" s="3"/>
      <c r="N22" s="1"/>
      <c r="O22" s="19"/>
      <c r="P22" s="29"/>
      <c r="Q22" s="29"/>
      <c r="R22" s="26"/>
    </row>
    <row r="23" spans="2:18" ht="27" thickBot="1">
      <c r="B23" s="30" t="s">
        <v>13</v>
      </c>
      <c r="C23" s="31" t="s">
        <v>6</v>
      </c>
      <c r="D23" s="31" t="s">
        <v>1</v>
      </c>
      <c r="E23" s="8">
        <v>20</v>
      </c>
      <c r="F23" s="31" t="s">
        <v>7</v>
      </c>
      <c r="G23" s="34"/>
      <c r="H23" s="6"/>
      <c r="I23" s="6"/>
      <c r="J23" s="6"/>
      <c r="K23" s="6"/>
      <c r="L23" s="6"/>
      <c r="M23" s="6"/>
      <c r="N23" s="1"/>
      <c r="O23" s="21"/>
      <c r="P23" s="25"/>
      <c r="Q23" s="25"/>
      <c r="R23" s="26"/>
    </row>
    <row r="24" spans="2:18" ht="7.5" customHeight="1" thickBot="1">
      <c r="B24" s="27"/>
      <c r="C24" s="28"/>
      <c r="D24" s="28"/>
      <c r="E24" s="9"/>
      <c r="F24" s="28"/>
      <c r="G24" s="32"/>
      <c r="H24" s="3"/>
      <c r="I24" s="3"/>
      <c r="J24" s="3"/>
      <c r="K24" s="3"/>
      <c r="L24" s="3"/>
      <c r="M24" s="3"/>
      <c r="N24" s="1"/>
      <c r="O24" s="19"/>
      <c r="P24" s="29"/>
      <c r="Q24" s="29"/>
      <c r="R24" s="26"/>
    </row>
    <row r="25" spans="2:18" ht="27" thickBot="1">
      <c r="B25" s="23" t="s">
        <v>14</v>
      </c>
      <c r="C25" s="24" t="s">
        <v>8</v>
      </c>
      <c r="D25" s="24" t="s">
        <v>1</v>
      </c>
      <c r="E25" s="7">
        <v>30</v>
      </c>
      <c r="F25" s="24" t="s">
        <v>9</v>
      </c>
      <c r="G25" s="33"/>
      <c r="H25" s="5"/>
      <c r="I25" s="5"/>
      <c r="J25" s="5"/>
      <c r="K25" s="5"/>
      <c r="L25" s="5"/>
      <c r="M25" s="5"/>
      <c r="N25" s="1"/>
      <c r="O25" s="21"/>
      <c r="P25" s="25"/>
      <c r="Q25" s="25"/>
      <c r="R25" s="26"/>
    </row>
    <row r="26" spans="2:18" ht="26.25">
      <c r="B26" s="26"/>
      <c r="C26" s="26"/>
      <c r="D26" s="26"/>
      <c r="E26" s="26"/>
      <c r="F26" s="26"/>
      <c r="G26" s="26"/>
      <c r="H26" s="1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2:18" ht="26.25">
      <c r="B27" s="26"/>
      <c r="C27" s="26"/>
      <c r="D27" s="26"/>
      <c r="E27" s="26"/>
      <c r="F27" s="26"/>
      <c r="G27" s="26"/>
      <c r="H27" s="1"/>
      <c r="I27" s="35"/>
      <c r="J27" s="26"/>
      <c r="K27" s="26"/>
      <c r="L27" s="26"/>
      <c r="M27" s="26"/>
      <c r="N27" s="26"/>
      <c r="O27" s="26"/>
      <c r="P27" s="26"/>
      <c r="Q27" s="26"/>
      <c r="R27" s="26"/>
    </row>
    <row r="28" spans="2:18" ht="26.25">
      <c r="B28" s="26"/>
      <c r="C28" s="26"/>
      <c r="D28" s="26"/>
      <c r="E28" s="26"/>
      <c r="F28" s="26"/>
      <c r="G28" s="26"/>
      <c r="H28" s="1"/>
      <c r="I28" s="35"/>
      <c r="J28" s="26"/>
      <c r="K28" s="26"/>
      <c r="L28" s="26"/>
      <c r="M28" s="26"/>
      <c r="N28" s="26"/>
      <c r="O28" s="26"/>
      <c r="P28" s="26"/>
      <c r="Q28" s="26"/>
      <c r="R28" s="26"/>
    </row>
    <row r="29" ht="12.75">
      <c r="H29" s="2"/>
    </row>
    <row r="30" ht="12.75">
      <c r="H30" s="2"/>
    </row>
    <row r="31" ht="12.75">
      <c r="H3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Q31"/>
  <sheetViews>
    <sheetView workbookViewId="0" topLeftCell="A4">
      <selection activeCell="F27" sqref="F27"/>
    </sheetView>
  </sheetViews>
  <sheetFormatPr defaultColWidth="9.140625" defaultRowHeight="12.75"/>
  <cols>
    <col min="1" max="1" width="2.421875" style="0" customWidth="1"/>
    <col min="2" max="2" width="22.7109375" style="0" customWidth="1"/>
    <col min="3" max="3" width="11.7109375" style="0" customWidth="1"/>
    <col min="4" max="4" width="4.28125" style="0" customWidth="1"/>
    <col min="5" max="5" width="19.421875" style="0" customWidth="1"/>
    <col min="6" max="6" width="12.57421875" style="0" customWidth="1"/>
    <col min="7" max="7" width="4.421875" style="0" customWidth="1"/>
    <col min="8" max="8" width="19.00390625" style="0" customWidth="1"/>
    <col min="9" max="9" width="11.57421875" style="0" customWidth="1"/>
    <col min="10" max="10" width="5.00390625" style="0" customWidth="1"/>
    <col min="11" max="11" width="19.8515625" style="0" customWidth="1"/>
    <col min="13" max="13" width="3.28125" style="0" customWidth="1"/>
    <col min="14" max="14" width="1.7109375" style="0" customWidth="1"/>
    <col min="15" max="15" width="4.140625" style="0" customWidth="1"/>
    <col min="16" max="16" width="4.00390625" style="0" customWidth="1"/>
    <col min="17" max="17" width="3.57421875" style="0" customWidth="1"/>
  </cols>
  <sheetData>
    <row r="4" ht="13.5" thickBot="1"/>
    <row r="5" spans="2:17" ht="27" thickBot="1">
      <c r="B5" s="23">
        <v>5</v>
      </c>
      <c r="C5" s="24" t="s">
        <v>0</v>
      </c>
      <c r="D5" s="24" t="s">
        <v>1</v>
      </c>
      <c r="E5" s="7">
        <f>IF(Лист1!E5=Лист2!E5,1,0)</f>
        <v>0</v>
      </c>
      <c r="F5" s="24" t="s">
        <v>2</v>
      </c>
      <c r="G5" s="24" t="s">
        <v>1</v>
      </c>
      <c r="H5" s="7">
        <f>IF(Лист1!H5=Лист2!H5,1,0)</f>
        <v>0</v>
      </c>
      <c r="I5" s="24" t="s">
        <v>3</v>
      </c>
      <c r="J5" s="24" t="s">
        <v>1</v>
      </c>
      <c r="K5" s="7">
        <f>IF(Лист1!K5=Лист2!K5,1,0)</f>
        <v>0</v>
      </c>
      <c r="L5" s="24" t="s">
        <v>4</v>
      </c>
      <c r="M5" s="24"/>
      <c r="N5" s="1"/>
      <c r="O5" s="21" t="str">
        <f>IF(E5=1,"+","-")</f>
        <v>-</v>
      </c>
      <c r="P5" s="21" t="str">
        <f>IF(H5=1,"+","-")</f>
        <v>-</v>
      </c>
      <c r="Q5" s="21" t="str">
        <f>IF(K5=1,"+","-")</f>
        <v>-</v>
      </c>
    </row>
    <row r="6" spans="2:17" ht="6" customHeight="1" thickBot="1">
      <c r="B6" s="27"/>
      <c r="C6" s="28"/>
      <c r="D6" s="28"/>
      <c r="E6" s="7">
        <f>IF(Лист1!E6=Лист2!E6,1,0)</f>
        <v>1</v>
      </c>
      <c r="F6" s="28"/>
      <c r="G6" s="28"/>
      <c r="H6" s="7">
        <f>IF(Лист1!H6=Лист2!H6,1,0)</f>
        <v>1</v>
      </c>
      <c r="I6" s="28"/>
      <c r="J6" s="28"/>
      <c r="K6" s="7">
        <f>IF(Лист1!K6=Лист2!K6,1,0)</f>
        <v>1</v>
      </c>
      <c r="L6" s="28"/>
      <c r="M6" s="28"/>
      <c r="N6" s="1"/>
      <c r="O6" s="21" t="str">
        <f aca="true" t="shared" si="0" ref="O6:O25">IF(E6=1,"+","-")</f>
        <v>+</v>
      </c>
      <c r="P6" s="21" t="str">
        <f aca="true" t="shared" si="1" ref="P6:P19">IF(H6=1,"+","-")</f>
        <v>+</v>
      </c>
      <c r="Q6" s="21" t="str">
        <f aca="true" t="shared" si="2" ref="Q6:Q19">IF(K6=1,"+","-")</f>
        <v>+</v>
      </c>
    </row>
    <row r="7" spans="2:17" ht="27" thickBot="1">
      <c r="B7" s="30">
        <v>150000000</v>
      </c>
      <c r="C7" s="31" t="s">
        <v>4</v>
      </c>
      <c r="D7" s="31" t="s">
        <v>1</v>
      </c>
      <c r="E7" s="7">
        <f>IF(Лист1!E7=Лист2!E7,1,0)</f>
        <v>0</v>
      </c>
      <c r="F7" s="31" t="s">
        <v>3</v>
      </c>
      <c r="G7" s="31" t="s">
        <v>1</v>
      </c>
      <c r="H7" s="7">
        <f>IF(Лист1!H7=Лист2!H7,1,0)</f>
        <v>0</v>
      </c>
      <c r="I7" s="31" t="s">
        <v>2</v>
      </c>
      <c r="J7" s="31" t="s">
        <v>1</v>
      </c>
      <c r="K7" s="7">
        <f>IF(Лист1!K7=Лист2!K7,1,0)</f>
        <v>0</v>
      </c>
      <c r="L7" s="31" t="s">
        <v>0</v>
      </c>
      <c r="M7" s="31"/>
      <c r="N7" s="1"/>
      <c r="O7" s="21" t="str">
        <f t="shared" si="0"/>
        <v>-</v>
      </c>
      <c r="P7" s="21" t="str">
        <f t="shared" si="1"/>
        <v>-</v>
      </c>
      <c r="Q7" s="21" t="str">
        <f t="shared" si="2"/>
        <v>-</v>
      </c>
    </row>
    <row r="8" spans="2:17" ht="4.5" customHeight="1" thickBot="1">
      <c r="B8" s="27"/>
      <c r="C8" s="28"/>
      <c r="D8" s="28"/>
      <c r="E8" s="7">
        <f>IF(Лист1!E8=Лист2!E8,1,0)</f>
        <v>1</v>
      </c>
      <c r="F8" s="28"/>
      <c r="G8" s="28"/>
      <c r="H8" s="7">
        <f>IF(Лист1!H8=Лист2!H8,1,0)</f>
        <v>1</v>
      </c>
      <c r="I8" s="28"/>
      <c r="J8" s="28"/>
      <c r="K8" s="7">
        <f>IF(Лист1!K8=Лист2!K8,1,0)</f>
        <v>1</v>
      </c>
      <c r="L8" s="28"/>
      <c r="M8" s="28"/>
      <c r="N8" s="1"/>
      <c r="O8" s="21" t="str">
        <f t="shared" si="0"/>
        <v>+</v>
      </c>
      <c r="P8" s="21" t="str">
        <f t="shared" si="1"/>
        <v>+</v>
      </c>
      <c r="Q8" s="21" t="str">
        <f t="shared" si="2"/>
        <v>+</v>
      </c>
    </row>
    <row r="9" spans="2:17" ht="27" thickBot="1">
      <c r="B9" s="23">
        <v>480</v>
      </c>
      <c r="C9" s="24" t="s">
        <v>5</v>
      </c>
      <c r="D9" s="24" t="s">
        <v>1</v>
      </c>
      <c r="E9" s="7">
        <f>IF(Лист1!E9=Лист2!E9,1,0)</f>
        <v>0</v>
      </c>
      <c r="F9" s="24" t="s">
        <v>0</v>
      </c>
      <c r="G9" s="24" t="s">
        <v>1</v>
      </c>
      <c r="H9" s="7">
        <f>IF(Лист1!H9=Лист2!H9,1,0)</f>
        <v>0</v>
      </c>
      <c r="I9" s="24" t="s">
        <v>2</v>
      </c>
      <c r="J9" s="24" t="s">
        <v>1</v>
      </c>
      <c r="K9" s="7">
        <f>IF(Лист1!K9=Лист2!K9,1,0)</f>
        <v>0</v>
      </c>
      <c r="L9" s="24" t="s">
        <v>3</v>
      </c>
      <c r="M9" s="24"/>
      <c r="N9" s="1"/>
      <c r="O9" s="21" t="str">
        <f t="shared" si="0"/>
        <v>-</v>
      </c>
      <c r="P9" s="21" t="str">
        <f t="shared" si="1"/>
        <v>-</v>
      </c>
      <c r="Q9" s="21" t="str">
        <f t="shared" si="2"/>
        <v>-</v>
      </c>
    </row>
    <row r="10" spans="2:17" ht="5.25" customHeight="1" thickBot="1">
      <c r="B10" s="27"/>
      <c r="C10" s="28"/>
      <c r="D10" s="28"/>
      <c r="E10" s="7">
        <f>IF(Лист1!E10=Лист2!E10,1,0)</f>
        <v>1</v>
      </c>
      <c r="F10" s="28"/>
      <c r="G10" s="28"/>
      <c r="H10" s="7">
        <f>IF(Лист1!H10=Лист2!H10,1,0)</f>
        <v>1</v>
      </c>
      <c r="I10" s="28"/>
      <c r="J10" s="28"/>
      <c r="K10" s="7">
        <f>IF(Лист1!K10=Лист2!K10,1,0)</f>
        <v>1</v>
      </c>
      <c r="L10" s="28"/>
      <c r="M10" s="28"/>
      <c r="N10" s="1"/>
      <c r="O10" s="21" t="str">
        <f t="shared" si="0"/>
        <v>+</v>
      </c>
      <c r="P10" s="21" t="str">
        <f t="shared" si="1"/>
        <v>+</v>
      </c>
      <c r="Q10" s="21" t="str">
        <f t="shared" si="2"/>
        <v>+</v>
      </c>
    </row>
    <row r="11" spans="2:17" ht="27" thickBot="1">
      <c r="B11" s="30">
        <v>9000000</v>
      </c>
      <c r="C11" s="31" t="s">
        <v>3</v>
      </c>
      <c r="D11" s="31" t="s">
        <v>1</v>
      </c>
      <c r="E11" s="7">
        <f>IF(Лист1!E11=Лист2!E11,1,0)</f>
        <v>0</v>
      </c>
      <c r="F11" s="31" t="s">
        <v>0</v>
      </c>
      <c r="G11" s="31" t="s">
        <v>1</v>
      </c>
      <c r="H11" s="7">
        <f>IF(Лист1!H11=Лист2!H11,1,0)</f>
        <v>0</v>
      </c>
      <c r="I11" s="31" t="s">
        <v>5</v>
      </c>
      <c r="J11" s="31"/>
      <c r="K11" s="7"/>
      <c r="L11" s="31"/>
      <c r="M11" s="31"/>
      <c r="N11" s="1"/>
      <c r="O11" s="21" t="str">
        <f t="shared" si="0"/>
        <v>-</v>
      </c>
      <c r="P11" s="21" t="str">
        <f t="shared" si="1"/>
        <v>-</v>
      </c>
      <c r="Q11" s="21"/>
    </row>
    <row r="12" spans="2:17" ht="5.25" customHeight="1" thickBot="1">
      <c r="B12" s="27"/>
      <c r="C12" s="28"/>
      <c r="D12" s="28"/>
      <c r="E12" s="7">
        <f>IF(Лист1!E12=Лист2!E12,1,0)</f>
        <v>1</v>
      </c>
      <c r="F12" s="28"/>
      <c r="G12" s="28"/>
      <c r="H12" s="7">
        <f>IF(Лист1!H12=Лист2!H12,1,0)</f>
        <v>1</v>
      </c>
      <c r="I12" s="28"/>
      <c r="J12" s="28"/>
      <c r="K12" s="7">
        <f>IF(Лист1!K12=Лист2!K12,1,0)</f>
        <v>1</v>
      </c>
      <c r="L12" s="28"/>
      <c r="M12" s="28"/>
      <c r="N12" s="1"/>
      <c r="O12" s="21" t="str">
        <f t="shared" si="0"/>
        <v>+</v>
      </c>
      <c r="P12" s="21" t="str">
        <f t="shared" si="1"/>
        <v>+</v>
      </c>
      <c r="Q12" s="21" t="str">
        <f t="shared" si="2"/>
        <v>+</v>
      </c>
    </row>
    <row r="13" spans="2:17" ht="27" thickBot="1">
      <c r="B13" s="23">
        <v>4</v>
      </c>
      <c r="C13" s="24" t="s">
        <v>6</v>
      </c>
      <c r="D13" s="24" t="s">
        <v>1</v>
      </c>
      <c r="E13" s="7">
        <f>IF(Лист1!E13=Лист2!E13,1,0)</f>
        <v>0</v>
      </c>
      <c r="F13" s="24" t="s">
        <v>7</v>
      </c>
      <c r="G13" s="24" t="s">
        <v>1</v>
      </c>
      <c r="H13" s="7">
        <f>IF(Лист1!H13=Лист2!H13,1,0)</f>
        <v>0</v>
      </c>
      <c r="I13" s="24" t="s">
        <v>8</v>
      </c>
      <c r="J13" s="24" t="s">
        <v>1</v>
      </c>
      <c r="K13" s="7">
        <f>IF(Лист1!K13=Лист2!K13,1,0)</f>
        <v>0</v>
      </c>
      <c r="L13" s="24" t="s">
        <v>9</v>
      </c>
      <c r="M13" s="24"/>
      <c r="N13" s="1"/>
      <c r="O13" s="21" t="str">
        <f t="shared" si="0"/>
        <v>-</v>
      </c>
      <c r="P13" s="21" t="str">
        <f t="shared" si="1"/>
        <v>-</v>
      </c>
      <c r="Q13" s="21" t="str">
        <f t="shared" si="2"/>
        <v>-</v>
      </c>
    </row>
    <row r="14" spans="2:17" ht="4.5" customHeight="1" thickBot="1">
      <c r="B14" s="27"/>
      <c r="C14" s="28"/>
      <c r="D14" s="28"/>
      <c r="E14" s="7">
        <f>IF(Лист1!E14=Лист2!E14,1,0)</f>
        <v>1</v>
      </c>
      <c r="F14" s="28"/>
      <c r="G14" s="28"/>
      <c r="H14" s="7">
        <f>IF(Лист1!H14=Лист2!H14,1,0)</f>
        <v>1</v>
      </c>
      <c r="I14" s="28"/>
      <c r="J14" s="28"/>
      <c r="K14" s="7">
        <f>IF(Лист1!K14=Лист2!K14,1,0)</f>
        <v>1</v>
      </c>
      <c r="L14" s="28"/>
      <c r="M14" s="28"/>
      <c r="N14" s="1"/>
      <c r="O14" s="21" t="str">
        <f t="shared" si="0"/>
        <v>+</v>
      </c>
      <c r="P14" s="21" t="str">
        <f t="shared" si="1"/>
        <v>+</v>
      </c>
      <c r="Q14" s="21" t="str">
        <f t="shared" si="2"/>
        <v>+</v>
      </c>
    </row>
    <row r="15" spans="2:17" ht="27" thickBot="1">
      <c r="B15" s="30">
        <v>2200000</v>
      </c>
      <c r="C15" s="31" t="s">
        <v>6</v>
      </c>
      <c r="D15" s="31" t="s">
        <v>1</v>
      </c>
      <c r="E15" s="7">
        <f>IF(Лист1!E15=Лист2!E15,1,0)</f>
        <v>0</v>
      </c>
      <c r="F15" s="31" t="s">
        <v>10</v>
      </c>
      <c r="G15" s="31" t="s">
        <v>1</v>
      </c>
      <c r="H15" s="7">
        <f>IF(Лист1!H15=Лист2!H15,1,0)</f>
        <v>0</v>
      </c>
      <c r="I15" s="31" t="s">
        <v>11</v>
      </c>
      <c r="J15" s="31"/>
      <c r="K15" s="7"/>
      <c r="L15" s="31"/>
      <c r="M15" s="31"/>
      <c r="N15" s="1"/>
      <c r="O15" s="21" t="str">
        <f t="shared" si="0"/>
        <v>-</v>
      </c>
      <c r="P15" s="21" t="str">
        <f t="shared" si="1"/>
        <v>-</v>
      </c>
      <c r="Q15" s="21"/>
    </row>
    <row r="16" spans="2:17" ht="5.25" customHeight="1" thickBot="1">
      <c r="B16" s="27"/>
      <c r="C16" s="28"/>
      <c r="D16" s="28"/>
      <c r="E16" s="7">
        <f>IF(Лист1!E16=Лист2!E16,1,0)</f>
        <v>1</v>
      </c>
      <c r="F16" s="28"/>
      <c r="G16" s="28"/>
      <c r="H16" s="7">
        <f>IF(Лист1!H16=Лист2!H16,1,0)</f>
        <v>1</v>
      </c>
      <c r="I16" s="28"/>
      <c r="J16" s="28"/>
      <c r="K16" s="7">
        <f>IF(Лист1!K16=Лист2!K16,1,0)</f>
        <v>1</v>
      </c>
      <c r="L16" s="28"/>
      <c r="M16" s="28"/>
      <c r="N16" s="1"/>
      <c r="O16" s="21" t="str">
        <f t="shared" si="0"/>
        <v>+</v>
      </c>
      <c r="P16" s="21" t="str">
        <f t="shared" si="1"/>
        <v>+</v>
      </c>
      <c r="Q16" s="21" t="str">
        <f t="shared" si="2"/>
        <v>+</v>
      </c>
    </row>
    <row r="17" spans="2:17" ht="27" thickBot="1">
      <c r="B17" s="23">
        <v>80</v>
      </c>
      <c r="C17" s="24" t="s">
        <v>12</v>
      </c>
      <c r="D17" s="24" t="s">
        <v>1</v>
      </c>
      <c r="E17" s="7">
        <f>IF(Лист1!E17=Лист2!E17,1,0)</f>
        <v>0</v>
      </c>
      <c r="F17" s="24" t="s">
        <v>11</v>
      </c>
      <c r="G17" s="24" t="s">
        <v>1</v>
      </c>
      <c r="H17" s="7">
        <f>IF(Лист1!H17=Лист2!H17,1,0)</f>
        <v>0</v>
      </c>
      <c r="I17" s="24" t="s">
        <v>10</v>
      </c>
      <c r="J17" s="24" t="s">
        <v>1</v>
      </c>
      <c r="K17" s="7">
        <f>IF(Лист1!K17=Лист2!K17,1,0)</f>
        <v>0</v>
      </c>
      <c r="L17" s="24" t="s">
        <v>6</v>
      </c>
      <c r="M17" s="24"/>
      <c r="N17" s="1"/>
      <c r="O17" s="21" t="str">
        <f t="shared" si="0"/>
        <v>-</v>
      </c>
      <c r="P17" s="21" t="str">
        <f t="shared" si="1"/>
        <v>-</v>
      </c>
      <c r="Q17" s="21" t="str">
        <f t="shared" si="2"/>
        <v>-</v>
      </c>
    </row>
    <row r="18" spans="2:17" ht="4.5" customHeight="1" thickBot="1">
      <c r="B18" s="27"/>
      <c r="C18" s="28"/>
      <c r="D18" s="28"/>
      <c r="E18" s="7">
        <f>IF(Лист1!E18=Лист2!E18,1,0)</f>
        <v>1</v>
      </c>
      <c r="F18" s="28"/>
      <c r="G18" s="28"/>
      <c r="H18" s="7">
        <f>IF(Лист1!H18=Лист2!H18,1,0)</f>
        <v>1</v>
      </c>
      <c r="I18" s="28"/>
      <c r="J18" s="28"/>
      <c r="K18" s="7">
        <f>IF(Лист1!K18=Лист2!K18,1,0)</f>
        <v>1</v>
      </c>
      <c r="L18" s="28"/>
      <c r="M18" s="28"/>
      <c r="N18" s="1"/>
      <c r="O18" s="21" t="str">
        <f t="shared" si="0"/>
        <v>+</v>
      </c>
      <c r="P18" s="21" t="str">
        <f t="shared" si="1"/>
        <v>+</v>
      </c>
      <c r="Q18" s="21" t="str">
        <f t="shared" si="2"/>
        <v>+</v>
      </c>
    </row>
    <row r="19" spans="2:17" ht="27" thickBot="1">
      <c r="B19" s="30">
        <v>580000000</v>
      </c>
      <c r="C19" s="31" t="s">
        <v>9</v>
      </c>
      <c r="D19" s="31" t="s">
        <v>1</v>
      </c>
      <c r="E19" s="7">
        <f>IF(Лист1!E19=Лист2!E19,1,0)</f>
        <v>0</v>
      </c>
      <c r="F19" s="31" t="s">
        <v>8</v>
      </c>
      <c r="G19" s="31" t="s">
        <v>1</v>
      </c>
      <c r="H19" s="7">
        <f>IF(Лист1!H19=Лист2!H19,1,0)</f>
        <v>0</v>
      </c>
      <c r="I19" s="31" t="s">
        <v>7</v>
      </c>
      <c r="J19" s="31" t="s">
        <v>1</v>
      </c>
      <c r="K19" s="7">
        <f>IF(Лист1!K19=Лист2!K19,1,0)</f>
        <v>0</v>
      </c>
      <c r="L19" s="31" t="s">
        <v>6</v>
      </c>
      <c r="M19" s="31"/>
      <c r="N19" s="1"/>
      <c r="O19" s="21" t="str">
        <f t="shared" si="0"/>
        <v>-</v>
      </c>
      <c r="P19" s="21" t="str">
        <f t="shared" si="1"/>
        <v>-</v>
      </c>
      <c r="Q19" s="21" t="str">
        <f t="shared" si="2"/>
        <v>-</v>
      </c>
    </row>
    <row r="20" spans="2:17" ht="3.75" customHeight="1" thickBot="1">
      <c r="B20" s="27"/>
      <c r="C20" s="28"/>
      <c r="D20" s="28"/>
      <c r="E20" s="7">
        <f>IF(Лист1!E20=Лист2!E20,1,0)</f>
        <v>1</v>
      </c>
      <c r="F20" s="28"/>
      <c r="G20" s="32"/>
      <c r="H20" s="10"/>
      <c r="I20" s="4"/>
      <c r="J20" s="4"/>
      <c r="K20" s="10"/>
      <c r="L20" s="4"/>
      <c r="M20" s="4"/>
      <c r="N20" s="1"/>
      <c r="O20" s="21" t="str">
        <f t="shared" si="0"/>
        <v>+</v>
      </c>
      <c r="P20" s="29"/>
      <c r="Q20" s="29"/>
    </row>
    <row r="21" spans="2:17" ht="27" thickBot="1">
      <c r="B21" s="23">
        <v>5300000</v>
      </c>
      <c r="C21" s="24" t="s">
        <v>6</v>
      </c>
      <c r="D21" s="24" t="s">
        <v>1</v>
      </c>
      <c r="E21" s="7">
        <f>IF(Лист1!E21=Лист2!E21,1,0)</f>
        <v>0</v>
      </c>
      <c r="F21" s="24" t="s">
        <v>11</v>
      </c>
      <c r="G21" s="33"/>
      <c r="H21" s="5"/>
      <c r="I21" s="5"/>
      <c r="J21" s="5"/>
      <c r="K21" s="5"/>
      <c r="L21" s="5"/>
      <c r="M21" s="5"/>
      <c r="N21" s="1"/>
      <c r="O21" s="21" t="str">
        <f t="shared" si="0"/>
        <v>-</v>
      </c>
      <c r="P21" s="25"/>
      <c r="Q21" s="25"/>
    </row>
    <row r="22" spans="2:17" ht="5.25" customHeight="1" thickBot="1">
      <c r="B22" s="27"/>
      <c r="C22" s="28"/>
      <c r="D22" s="28"/>
      <c r="E22" s="7">
        <f>IF(Лист1!E22=Лист2!E22,1,0)</f>
        <v>1</v>
      </c>
      <c r="F22" s="28"/>
      <c r="G22" s="32"/>
      <c r="H22" s="3"/>
      <c r="I22" s="3"/>
      <c r="J22" s="3"/>
      <c r="K22" s="3"/>
      <c r="L22" s="3"/>
      <c r="M22" s="3"/>
      <c r="N22" s="1"/>
      <c r="O22" s="21" t="str">
        <f t="shared" si="0"/>
        <v>+</v>
      </c>
      <c r="P22" s="29"/>
      <c r="Q22" s="29"/>
    </row>
    <row r="23" spans="2:17" ht="27" thickBot="1">
      <c r="B23" s="30" t="s">
        <v>13</v>
      </c>
      <c r="C23" s="31" t="s">
        <v>6</v>
      </c>
      <c r="D23" s="31" t="s">
        <v>1</v>
      </c>
      <c r="E23" s="7">
        <f>IF(Лист1!E23=Лист2!E23,1,0)</f>
        <v>0</v>
      </c>
      <c r="F23" s="31" t="s">
        <v>7</v>
      </c>
      <c r="G23" s="34"/>
      <c r="H23" s="6"/>
      <c r="I23" s="6"/>
      <c r="J23" s="6"/>
      <c r="K23" s="6"/>
      <c r="L23" s="6"/>
      <c r="M23" s="6"/>
      <c r="N23" s="1"/>
      <c r="O23" s="21" t="str">
        <f t="shared" si="0"/>
        <v>-</v>
      </c>
      <c r="P23" s="25"/>
      <c r="Q23" s="25"/>
    </row>
    <row r="24" spans="2:17" ht="4.5" customHeight="1" thickBot="1">
      <c r="B24" s="27"/>
      <c r="C24" s="28"/>
      <c r="D24" s="28"/>
      <c r="E24" s="7">
        <f>IF(Лист1!E24=Лист2!E24,1,0)</f>
        <v>1</v>
      </c>
      <c r="F24" s="28"/>
      <c r="G24" s="32"/>
      <c r="H24" s="3"/>
      <c r="I24" s="3"/>
      <c r="J24" s="3"/>
      <c r="K24" s="3"/>
      <c r="L24" s="3"/>
      <c r="M24" s="3"/>
      <c r="N24" s="1"/>
      <c r="O24" s="21" t="str">
        <f t="shared" si="0"/>
        <v>+</v>
      </c>
      <c r="P24" s="29"/>
      <c r="Q24" s="29"/>
    </row>
    <row r="25" spans="2:17" ht="27" thickBot="1">
      <c r="B25" s="23" t="s">
        <v>14</v>
      </c>
      <c r="C25" s="24" t="s">
        <v>8</v>
      </c>
      <c r="D25" s="24" t="s">
        <v>1</v>
      </c>
      <c r="E25" s="7">
        <f>IF(Лист1!E25=Лист2!E25,1,0)</f>
        <v>0</v>
      </c>
      <c r="F25" s="24" t="s">
        <v>9</v>
      </c>
      <c r="G25" s="33"/>
      <c r="H25" s="5"/>
      <c r="I25" s="5"/>
      <c r="J25" s="5"/>
      <c r="K25" s="5"/>
      <c r="L25" s="5"/>
      <c r="M25" s="5"/>
      <c r="N25" s="1"/>
      <c r="O25" s="21" t="str">
        <f t="shared" si="0"/>
        <v>-</v>
      </c>
      <c r="P25" s="25"/>
      <c r="Q25" s="25"/>
    </row>
    <row r="26" spans="2:17" ht="26.25">
      <c r="B26" s="26"/>
      <c r="C26" s="26"/>
      <c r="D26" s="26"/>
      <c r="E26" s="26"/>
      <c r="F26" s="26"/>
      <c r="G26" s="26"/>
      <c r="H26" s="1"/>
      <c r="I26" s="26"/>
      <c r="J26" s="26"/>
      <c r="K26" s="26"/>
      <c r="L26" s="26"/>
      <c r="M26" s="26"/>
      <c r="N26" s="26"/>
      <c r="O26" s="26"/>
      <c r="P26" s="26"/>
      <c r="Q26" s="26"/>
    </row>
    <row r="27" spans="2:17" ht="26.25">
      <c r="B27" s="59" t="s">
        <v>15</v>
      </c>
      <c r="C27" s="60"/>
      <c r="D27" s="60"/>
      <c r="E27" s="60"/>
      <c r="F27" s="26">
        <f>SUM(E5,E7,E9,E11,E13,E15,E17,E19,E21,E23,E25,H5,H7,H9,H11,H13,H15,H17,H19,K5,K7,K9,K13,K17,K19)/25*5</f>
        <v>0</v>
      </c>
      <c r="G27" s="26"/>
      <c r="H27" s="1"/>
      <c r="I27" s="35"/>
      <c r="J27" s="26"/>
      <c r="K27" s="26"/>
      <c r="L27" s="26"/>
      <c r="M27" s="26"/>
      <c r="N27" s="26"/>
      <c r="O27" s="26"/>
      <c r="P27" s="26"/>
      <c r="Q27" s="26"/>
    </row>
    <row r="28" spans="2:17" ht="26.25">
      <c r="B28" s="26"/>
      <c r="C28" s="26"/>
      <c r="D28" s="26"/>
      <c r="E28" s="26"/>
      <c r="F28" s="26"/>
      <c r="G28" s="26"/>
      <c r="H28" s="1"/>
      <c r="I28" s="35"/>
      <c r="J28" s="26"/>
      <c r="K28" s="26"/>
      <c r="L28" s="26"/>
      <c r="M28" s="26"/>
      <c r="N28" s="26"/>
      <c r="O28" s="26"/>
      <c r="P28" s="26"/>
      <c r="Q28" s="26"/>
    </row>
    <row r="29" spans="2:17" ht="26.25">
      <c r="B29" s="26"/>
      <c r="C29" s="26"/>
      <c r="D29" s="26"/>
      <c r="E29" s="26"/>
      <c r="F29" s="26"/>
      <c r="G29" s="26"/>
      <c r="H29" s="1"/>
      <c r="I29" s="26"/>
      <c r="J29" s="26"/>
      <c r="K29" s="26"/>
      <c r="L29" s="26"/>
      <c r="M29" s="26"/>
      <c r="N29" s="26"/>
      <c r="O29" s="26"/>
      <c r="P29" s="26"/>
      <c r="Q29" s="26"/>
    </row>
    <row r="30" spans="2:17" ht="26.25">
      <c r="B30" s="26"/>
      <c r="C30" s="26"/>
      <c r="D30" s="26"/>
      <c r="E30" s="26"/>
      <c r="F30" s="26"/>
      <c r="G30" s="26"/>
      <c r="H30" s="1"/>
      <c r="I30" s="26"/>
      <c r="J30" s="26"/>
      <c r="K30" s="26"/>
      <c r="L30" s="26"/>
      <c r="M30" s="26"/>
      <c r="N30" s="26"/>
      <c r="O30" s="26"/>
      <c r="P30" s="26"/>
      <c r="Q30" s="26"/>
    </row>
    <row r="31" spans="2:17" ht="26.25">
      <c r="B31" s="26"/>
      <c r="C31" s="26"/>
      <c r="D31" s="26"/>
      <c r="E31" s="26"/>
      <c r="F31" s="26"/>
      <c r="G31" s="26"/>
      <c r="H31" s="1"/>
      <c r="I31" s="26"/>
      <c r="J31" s="26"/>
      <c r="K31" s="26"/>
      <c r="L31" s="26"/>
      <c r="M31" s="26"/>
      <c r="N31" s="26"/>
      <c r="O31" s="26"/>
      <c r="P31" s="26"/>
      <c r="Q31" s="26"/>
    </row>
  </sheetData>
  <mergeCells count="1">
    <mergeCell ref="B27:E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dcterms:created xsi:type="dcterms:W3CDTF">1996-10-08T23:32:33Z</dcterms:created>
  <dcterms:modified xsi:type="dcterms:W3CDTF">2009-01-29T21:28:54Z</dcterms:modified>
  <cp:category/>
  <cp:version/>
  <cp:contentType/>
  <cp:contentStatus/>
</cp:coreProperties>
</file>